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560" yWindow="65156" windowWidth="25520" windowHeight="15200" tabRatio="792" activeTab="0"/>
  </bookViews>
  <sheets>
    <sheet name="Infos, Notice" sheetId="1" r:id="rId1"/>
    <sheet name="Exemple" sheetId="2" r:id="rId2"/>
    <sheet name="1er sem. a" sheetId="3" r:id="rId3"/>
    <sheet name="1er sem. b" sheetId="4" r:id="rId4"/>
    <sheet name="2e sem. a" sheetId="5" r:id="rId5"/>
    <sheet name="2e sem. b" sheetId="6" r:id="rId6"/>
    <sheet name="3e sem. a" sheetId="7" r:id="rId7"/>
    <sheet name="3e sem. b" sheetId="8" r:id="rId8"/>
    <sheet name="4e sem. a" sheetId="9" r:id="rId9"/>
    <sheet name="4e sem. b" sheetId="10" r:id="rId10"/>
    <sheet name="5 sem. a" sheetId="11" r:id="rId11"/>
    <sheet name="5e sem. b" sheetId="12" r:id="rId12"/>
    <sheet name="1er-5e sem." sheetId="13" r:id="rId13"/>
  </sheets>
  <definedNames>
    <definedName name="_Toc113098489" localSheetId="0">'Infos, Notice'!#REF!</definedName>
    <definedName name="_xlnm.Print_Area" localSheetId="1">'Exemple'!$A$1:$K$24</definedName>
    <definedName name="_xlnm.Print_Area" localSheetId="0">'Infos, Notice'!$A$1:$H$28</definedName>
    <definedName name="Z_0B43FBCB_C830_11DC_8DB8_001B63993140_.wvu.PrintArea" localSheetId="1" hidden="1">'Exemple'!$A$1:$K$24</definedName>
    <definedName name="Z_0B43FBCB_C830_11DC_8DB8_001B63993140_.wvu.PrintArea" localSheetId="0" hidden="1">'Infos, Notice'!$A$1:$H$28</definedName>
  </definedNames>
  <calcPr fullCalcOnLoad="1"/>
</workbook>
</file>

<file path=xl/sharedStrings.xml><?xml version="1.0" encoding="utf-8"?>
<sst xmlns="http://schemas.openxmlformats.org/spreadsheetml/2006/main" count="620" uniqueCount="161">
  <si>
    <r>
      <t xml:space="preserve">1. Contenu                </t>
    </r>
    <r>
      <rPr>
        <sz val="9.5"/>
        <rFont val="Arial"/>
        <family val="2"/>
      </rPr>
      <t>Nbre de points max. 30</t>
    </r>
  </si>
  <si>
    <t>Signature formateur/trice:</t>
  </si>
  <si>
    <t>Notice sur les exigences relatives au dossier de formation</t>
  </si>
  <si>
    <t>But</t>
  </si>
  <si>
    <t>Evaluation du dossier de formation: Récapitulation des notes de semestre, vue d'ensemble des semestres 1 - 5</t>
  </si>
  <si>
    <t>Les deux formulaires à remplir en fin de semestre sont à envoyer sans délai à (...). En fin d'apprentissage, il faut aussi envoyer le document « Evaluation du dossier de formation: Récapitulation des notes de semestre et vue d'ensemble des semestres 1 - 5 ».</t>
  </si>
  <si>
    <r>
      <t xml:space="preserve">Le formateur / la formatrice attribue une note au dossier de formation et la discute avec l'apprenant à la fin du semestre. Les indications concernant la répartition/le retrait de points sont à inscrire sur le formulaire. </t>
    </r>
    <r>
      <rPr>
        <b/>
        <sz val="8"/>
        <color indexed="10"/>
        <rFont val="Arial"/>
        <family val="2"/>
      </rPr>
      <t xml:space="preserve"> </t>
    </r>
  </si>
  <si>
    <t>Les notes du dossier de formation doivent être reportées chaque semestre dans le formulaire « Notation du rapport de formation ».</t>
  </si>
  <si>
    <t>Total nbre pts max.</t>
  </si>
  <si>
    <t>Date:</t>
  </si>
  <si>
    <t>Total pts obtenus</t>
  </si>
  <si>
    <r>
      <t>Notation du dossier de formation: 1</t>
    </r>
    <r>
      <rPr>
        <b/>
        <vertAlign val="superscript"/>
        <sz val="14"/>
        <rFont val="Arial"/>
        <family val="0"/>
      </rPr>
      <t>er</t>
    </r>
    <r>
      <rPr>
        <b/>
        <sz val="14"/>
        <rFont val="Arial"/>
        <family val="0"/>
      </rPr>
      <t xml:space="preserve"> semestre, descriptif de travail</t>
    </r>
  </si>
  <si>
    <t>Tableau 1 : Contrôle des travaux effectués par semestre et par types de travaux</t>
  </si>
  <si>
    <t>(un par semestre)</t>
  </si>
  <si>
    <t>Descript. de l'entreprise</t>
  </si>
  <si>
    <t>b) Note des autres travaux (un travail par semestre)</t>
  </si>
  <si>
    <r>
      <t>Notation du dossier de formation: 1</t>
    </r>
    <r>
      <rPr>
        <b/>
        <vertAlign val="superscript"/>
        <sz val="14"/>
        <rFont val="Arial"/>
        <family val="0"/>
      </rPr>
      <t>er</t>
    </r>
    <r>
      <rPr>
        <b/>
        <sz val="14"/>
        <rFont val="Arial"/>
        <family val="0"/>
      </rPr>
      <t xml:space="preserve"> semestre, autres travaux</t>
    </r>
  </si>
  <si>
    <t xml:space="preserve">&gt; Rapports établis par la personne en formation sur des travaux effectués par elle-même durant sa formation
&gt; si possible avec estimation simple/calcul prév. des coûts
</t>
  </si>
  <si>
    <t>Entrepr. formatr.</t>
  </si>
  <si>
    <t>Rapport sur les travaux de protection de la nature aux Hauts de La Joux</t>
  </si>
  <si>
    <t>Nbre max. pts</t>
  </si>
  <si>
    <t>Motiver/expliquer brièvement l’évaluation (nbre de pts attribués)</t>
  </si>
  <si>
    <t>* à n’évaluer que pour les descriptions de travaux et les calculs de coûts</t>
  </si>
  <si>
    <r>
      <t xml:space="preserve">1. Contenu                                         </t>
    </r>
    <r>
      <rPr>
        <sz val="9.5"/>
        <rFont val="Arial"/>
        <family val="2"/>
      </rPr>
      <t xml:space="preserve"> Nbre de points max. 30</t>
    </r>
  </si>
  <si>
    <t>Rapport d’excursion ou de voyage</t>
  </si>
  <si>
    <t>……………………………………………………..</t>
  </si>
  <si>
    <t>…………………………………………………………….</t>
  </si>
  <si>
    <r>
      <t xml:space="preserve">2. Illustrations     </t>
    </r>
    <r>
      <rPr>
        <sz val="9.5"/>
        <rFont val="Arial"/>
        <family val="2"/>
      </rPr>
      <t xml:space="preserve">Nbre de points max. 20   </t>
    </r>
  </si>
  <si>
    <r>
      <t xml:space="preserve">1. Contenu                </t>
    </r>
    <r>
      <rPr>
        <sz val="9.5"/>
        <rFont val="Arial"/>
        <family val="2"/>
      </rPr>
      <t>Nbre de points max 30</t>
    </r>
  </si>
  <si>
    <r>
      <t xml:space="preserve">2. Illustrations      </t>
    </r>
    <r>
      <rPr>
        <sz val="9.5"/>
        <rFont val="Arial"/>
        <family val="2"/>
      </rPr>
      <t xml:space="preserve">Nbre de points max. 20   </t>
    </r>
  </si>
  <si>
    <r>
      <t>Le formateur / la formatrice attribue une note au dossier de formation et la discute avec l'apprenant à la fin du semestre. Les indications concernant la répartition/le retrait de points sont à inscrire sur le formulaire.</t>
    </r>
    <r>
      <rPr>
        <sz val="10"/>
        <rFont val="Arial"/>
        <family val="0"/>
      </rPr>
      <t xml:space="preserve">
</t>
    </r>
  </si>
  <si>
    <t>Cette notice a été élaborée par un groupe de travail du CODOC et révisé après une consultation. Les organisations du monde du travail du domaine de la forêt (OmT forêt) ont approuvé cette notice et en recommandent l’application aux autorités cantonales et aux entreprises formatrices.</t>
  </si>
  <si>
    <t>Type de compte-rendu</t>
  </si>
  <si>
    <t>Contenu</t>
  </si>
  <si>
    <r>
      <t>Nombre</t>
    </r>
    <r>
      <rPr>
        <i/>
        <sz val="9.5"/>
        <rFont val="Arial"/>
        <family val="0"/>
      </rPr>
      <t xml:space="preserve"> (par semestre)</t>
    </r>
  </si>
  <si>
    <r>
      <t xml:space="preserve">Nombre </t>
    </r>
    <r>
      <rPr>
        <i/>
        <sz val="9.5"/>
        <rFont val="Arial"/>
        <family val="0"/>
      </rPr>
      <t>(semestre 1 à 5)</t>
    </r>
  </si>
  <si>
    <t>(1 travail par semestre)</t>
  </si>
  <si>
    <t>Rapport d'excursion</t>
  </si>
  <si>
    <t xml:space="preserve">Le formateur / la formatrice attribue une note au dossier de formation et la discute avec l'apprenant à la fin du semestre. Les indications concernant la répartition/le retrait de points sont à inscrire sur le formulaire.   </t>
  </si>
  <si>
    <t>Les travaux entièrement copiés sont refusés. Lorsque des textes ou des illustrations sont empruntés ailleurs, il faut toujours indiquer leur source.</t>
  </si>
  <si>
    <r>
      <t>Le formateur / la formatrice attribue une note au dossier de formation et la discute avec l'apprenant à la fin du semestre. Les indications concernant la répartition/le retrait de points sont à inscrire sur le formulaire.</t>
    </r>
    <r>
      <rPr>
        <b/>
        <sz val="8"/>
        <color indexed="10"/>
        <rFont val="Arial"/>
        <family val="2"/>
      </rPr>
      <t xml:space="preserve">   </t>
    </r>
  </si>
  <si>
    <t>Apprenant/e</t>
  </si>
  <si>
    <t>Formateur/trice</t>
  </si>
  <si>
    <t>Plagiat, citations</t>
  </si>
  <si>
    <r>
      <t xml:space="preserve">          </t>
    </r>
    <r>
      <rPr>
        <b/>
        <sz val="9"/>
        <rFont val="Arial"/>
        <family val="2"/>
      </rPr>
      <t xml:space="preserve"> Description de travail</t>
    </r>
  </si>
  <si>
    <t>facile à consulter</t>
  </si>
  <si>
    <t>structure claire</t>
  </si>
  <si>
    <t>propre, exemplaire</t>
  </si>
  <si>
    <t>sans fautes</t>
  </si>
  <si>
    <t>70 points</t>
  </si>
  <si>
    <t>Total des points obtenus</t>
  </si>
  <si>
    <t>Description de travail no 2</t>
  </si>
  <si>
    <r>
      <t xml:space="preserve">Base d’évaluation </t>
    </r>
    <r>
      <rPr>
        <sz val="9"/>
        <rFont val="Arial"/>
        <family val="2"/>
      </rPr>
      <t>max. points</t>
    </r>
  </si>
  <si>
    <t xml:space="preserve">&gt; Calcul des coûts et du temps nécessaire pour un travail
&gt; Coûts prévisionnels ou définitifs (selon obj. éval. 1.7.1.4)
</t>
  </si>
  <si>
    <t xml:space="preserve">&gt; Observations à long terme (plus de 6 mois) d’un processus naturel (plante, animal, etc.)
&gt; Description des observations et des changements
</t>
  </si>
  <si>
    <t>Mission du formateur</t>
  </si>
  <si>
    <t>Délai de remise</t>
  </si>
  <si>
    <t>Exigences</t>
  </si>
  <si>
    <t>Base légale</t>
  </si>
  <si>
    <t>a) Note des descriptions de travaux (un par semestre)</t>
  </si>
  <si>
    <t>30 janvier 2008</t>
  </si>
  <si>
    <t>Lieu:</t>
  </si>
  <si>
    <t>Signature apprenant/e:</t>
  </si>
  <si>
    <t>très bonne qualité</t>
  </si>
  <si>
    <t>avec légende</t>
  </si>
  <si>
    <t xml:space="preserve">3. Conception structure </t>
  </si>
  <si>
    <t>4. Propreté orthographe</t>
  </si>
  <si>
    <t>Description de travail no 1</t>
  </si>
  <si>
    <t>&gt; Présentation du problème, pesée des avantages et des inconvénients, conclusions</t>
  </si>
  <si>
    <t>&gt; Description d’une excursion en forêt ou notes de voyage</t>
  </si>
  <si>
    <t xml:space="preserve">&gt; Description de l’entreprise où travaille l’apprenant/e </t>
  </si>
  <si>
    <r>
      <t>Notation du dossier de formation: 2</t>
    </r>
    <r>
      <rPr>
        <b/>
        <vertAlign val="superscript"/>
        <sz val="14"/>
        <rFont val="Arial"/>
        <family val="0"/>
      </rPr>
      <t>e</t>
    </r>
    <r>
      <rPr>
        <b/>
        <sz val="14"/>
        <rFont val="Arial"/>
        <family val="0"/>
      </rPr>
      <t xml:space="preserve"> semestre, descriptif de travail</t>
    </r>
  </si>
  <si>
    <r>
      <t>Notation du dossier de formation: 2</t>
    </r>
    <r>
      <rPr>
        <b/>
        <vertAlign val="superscript"/>
        <sz val="14"/>
        <rFont val="Arial"/>
        <family val="0"/>
      </rPr>
      <t>e</t>
    </r>
    <r>
      <rPr>
        <b/>
        <sz val="14"/>
        <rFont val="Arial"/>
        <family val="0"/>
      </rPr>
      <t xml:space="preserve"> semestre, autres travaux</t>
    </r>
  </si>
  <si>
    <r>
      <t>Notation du dossier de formation: 3</t>
    </r>
    <r>
      <rPr>
        <b/>
        <vertAlign val="superscript"/>
        <sz val="14"/>
        <rFont val="Arial"/>
        <family val="0"/>
      </rPr>
      <t>e</t>
    </r>
    <r>
      <rPr>
        <b/>
        <sz val="14"/>
        <rFont val="Arial"/>
        <family val="0"/>
      </rPr>
      <t xml:space="preserve"> semestre, descriptif de travail</t>
    </r>
  </si>
  <si>
    <r>
      <t>Notation du dossier de formation: 3</t>
    </r>
    <r>
      <rPr>
        <b/>
        <vertAlign val="superscript"/>
        <sz val="14"/>
        <rFont val="Arial"/>
        <family val="0"/>
      </rPr>
      <t>e</t>
    </r>
    <r>
      <rPr>
        <b/>
        <sz val="14"/>
        <rFont val="Arial"/>
        <family val="0"/>
      </rPr>
      <t xml:space="preserve"> semestre, autres travaux</t>
    </r>
  </si>
  <si>
    <r>
      <t>Notation du dossier de formation: 4</t>
    </r>
    <r>
      <rPr>
        <b/>
        <vertAlign val="superscript"/>
        <sz val="14"/>
        <rFont val="Arial"/>
        <family val="0"/>
      </rPr>
      <t>e</t>
    </r>
    <r>
      <rPr>
        <b/>
        <sz val="14"/>
        <rFont val="Arial"/>
        <family val="0"/>
      </rPr>
      <t xml:space="preserve"> semestre, descriptif de travail</t>
    </r>
  </si>
  <si>
    <r>
      <t>Notation du dossier de formation: 4</t>
    </r>
    <r>
      <rPr>
        <b/>
        <vertAlign val="superscript"/>
        <sz val="14"/>
        <rFont val="Arial"/>
        <family val="0"/>
      </rPr>
      <t>e</t>
    </r>
    <r>
      <rPr>
        <b/>
        <sz val="14"/>
        <rFont val="Arial"/>
        <family val="0"/>
      </rPr>
      <t xml:space="preserve"> semestre, autres travaux</t>
    </r>
  </si>
  <si>
    <t>contenu en général correct. Comme il s'agit du premier rapport rédigé durant l'apprentissage, on peut accorder le maximum de points.</t>
  </si>
  <si>
    <t>complet et bien développé</t>
  </si>
  <si>
    <t>calculs manquants, mais sinon clair et facile à comprendre</t>
  </si>
  <si>
    <t>photos et dessins très bien placés</t>
  </si>
  <si>
    <t>toujours en rapport avec le thème</t>
  </si>
  <si>
    <t>bonne qualité des photos et des dessins</t>
  </si>
  <si>
    <t>tous les graphiques, photos et dessins avec légendes correctes</t>
  </si>
  <si>
    <t xml:space="preserve">Nbre de point smax. 10 </t>
  </si>
  <si>
    <t>présenté de façon claire et précise</t>
  </si>
  <si>
    <t>bien structuré</t>
  </si>
  <si>
    <t>présentation claire et propre</t>
  </si>
  <si>
    <t>pas de fautes d'orthographe</t>
  </si>
  <si>
    <t>Titres du travail</t>
  </si>
  <si>
    <t>Nbre de points max. 10</t>
  </si>
  <si>
    <t xml:space="preserve">            Etude comparat.</t>
  </si>
  <si>
    <t>Positions d’évaluation / Nbre de pts max.</t>
  </si>
  <si>
    <t>Total pts</t>
  </si>
  <si>
    <t>.......................................................</t>
  </si>
  <si>
    <t xml:space="preserve">                     </t>
  </si>
  <si>
    <t>Motiver/expliquer brièvement l’éval. (nbre de pts attribués)</t>
  </si>
  <si>
    <t>Positions d’éval./ max. de pts.</t>
  </si>
  <si>
    <t>Total des points possibles</t>
  </si>
  <si>
    <t>Entreprise formatrice</t>
  </si>
  <si>
    <r>
      <t xml:space="preserve">Tableau 2 : Récapitulation des notes du dossier de formation
</t>
    </r>
    <r>
      <rPr>
        <sz val="8"/>
        <rFont val="Arial"/>
        <family val="0"/>
      </rPr>
      <t>(report des feuilles d’évaluation)</t>
    </r>
    <r>
      <rPr>
        <b/>
        <sz val="9.5"/>
        <rFont val="Arial"/>
        <family val="2"/>
      </rPr>
      <t xml:space="preserve">
</t>
    </r>
  </si>
  <si>
    <r>
      <t>Date:</t>
    </r>
    <r>
      <rPr>
        <sz val="10"/>
        <rFont val="Arial"/>
        <family val="0"/>
      </rPr>
      <t xml:space="preserve"> </t>
    </r>
  </si>
  <si>
    <t xml:space="preserve">a) Descriptions de travaux </t>
  </si>
  <si>
    <r>
      <t xml:space="preserve">Base d’évaluation </t>
    </r>
    <r>
      <rPr>
        <sz val="9"/>
        <rFont val="Arial"/>
        <family val="2"/>
      </rPr>
      <t xml:space="preserve">max. points  </t>
    </r>
    <r>
      <rPr>
        <b/>
        <sz val="9"/>
        <rFont val="Arial"/>
        <family val="2"/>
      </rPr>
      <t xml:space="preserve"> </t>
    </r>
  </si>
  <si>
    <t>Calcul de coûts</t>
  </si>
  <si>
    <t>Observation de la nature</t>
  </si>
  <si>
    <t>Etude comparative</t>
  </si>
  <si>
    <t xml:space="preserve">3. Conception Structure </t>
  </si>
  <si>
    <t>4. Propreté Orthographe</t>
  </si>
  <si>
    <t>Informations concernant ce programme d'évaluation</t>
  </si>
  <si>
    <t>Prière de n'écrire que dans les case blanches. Les cases jaunes sont remplies par le programme lui-même ou contiennent des indications préalables.</t>
  </si>
  <si>
    <t>Il ne faut pas calculer soi-même les notes - le programme s'en charge à partir de vos indications!</t>
  </si>
  <si>
    <t>Il n'est pas possible de dépasser le nombre de points maximal indiqué à chaque position. Si ce nombre est dépassé, le programme affiche un message d'erreur!</t>
  </si>
  <si>
    <t>Il est indispensable de justifier la notation. L'apprenti doit avoir la possibilité de faire recours lors des examens de fin d'apprentissage contre la note attribuée. Dans un tel cas, l'évaluateur doit être en mesure de justifier une nouvelle fois la notation sur la base de sa prise de notes. Il est obligatoire et aussi très important que la note soit présentée à l'apprenti et que celui-ci signe la fiche d'évaluation.</t>
  </si>
  <si>
    <t>Les formulaires d'évaluation remplis de façon incorrecte ou incomplète seront renvoyés.</t>
  </si>
  <si>
    <r>
      <t>Notation du dossier de formation: 5</t>
    </r>
    <r>
      <rPr>
        <b/>
        <vertAlign val="superscript"/>
        <sz val="14"/>
        <rFont val="Arial"/>
        <family val="0"/>
      </rPr>
      <t>e</t>
    </r>
    <r>
      <rPr>
        <b/>
        <sz val="14"/>
        <rFont val="Arial"/>
        <family val="0"/>
      </rPr>
      <t xml:space="preserve"> semestre, descriptif de travail</t>
    </r>
  </si>
  <si>
    <r>
      <t>Notation du dossier de formation: 5</t>
    </r>
    <r>
      <rPr>
        <b/>
        <vertAlign val="superscript"/>
        <sz val="14"/>
        <rFont val="Arial"/>
        <family val="0"/>
      </rPr>
      <t>e</t>
    </r>
    <r>
      <rPr>
        <b/>
        <sz val="14"/>
        <rFont val="Arial"/>
        <family val="0"/>
      </rPr>
      <t xml:space="preserve"> semestre, autres travaux</t>
    </r>
  </si>
  <si>
    <t>Notes obtenues pour le travail du semestre</t>
  </si>
  <si>
    <t>……………………………………………………………</t>
  </si>
  <si>
    <t>points</t>
  </si>
  <si>
    <t xml:space="preserve">            Descr. Entreprise</t>
  </si>
  <si>
    <r>
      <t xml:space="preserve">          </t>
    </r>
    <r>
      <rPr>
        <b/>
        <sz val="9"/>
        <rFont val="Arial"/>
        <family val="2"/>
      </rPr>
      <t xml:space="preserve"> Calcul des coûts</t>
    </r>
  </si>
  <si>
    <r>
      <t xml:space="preserve">          </t>
    </r>
    <r>
      <rPr>
        <b/>
        <sz val="9"/>
        <rFont val="Arial"/>
        <family val="2"/>
      </rPr>
      <t xml:space="preserve">  Observation de la nature</t>
    </r>
  </si>
  <si>
    <t xml:space="preserve">           Rapport d’excursion</t>
  </si>
  <si>
    <t>Description de travail no 3</t>
  </si>
  <si>
    <t>Description de travail no 4</t>
  </si>
  <si>
    <t>Description de travail no 5</t>
  </si>
  <si>
    <t>Semestre</t>
  </si>
  <si>
    <t>Date</t>
  </si>
  <si>
    <t>b) Autres travaux</t>
  </si>
  <si>
    <t>Exigences Dossier de Formation: Exemple</t>
  </si>
  <si>
    <t>Description de l’entreprise</t>
  </si>
  <si>
    <t>Nombre total de comptes-rendus</t>
  </si>
  <si>
    <t>Note:</t>
  </si>
  <si>
    <t>Somme des notes par semestre (a + b)</t>
  </si>
  <si>
    <t>Moyenne semestrielle (somme : 2)</t>
  </si>
  <si>
    <t>Points obtenus</t>
  </si>
  <si>
    <t>Total des pts</t>
  </si>
  <si>
    <t>Charles Maître</t>
  </si>
  <si>
    <t>Jean Bernasconi</t>
  </si>
  <si>
    <t>Le Pont</t>
  </si>
  <si>
    <t>Entreprise Forêt</t>
  </si>
  <si>
    <t>correct</t>
  </si>
  <si>
    <t>complet</t>
  </si>
  <si>
    <t>clair/compréhensible ou/et *calculs corrects</t>
  </si>
  <si>
    <t xml:space="preserve">Photos
Dessins
Graphiques
Tableaux
</t>
  </si>
  <si>
    <t>bien placées</t>
  </si>
  <si>
    <t>liées au sujet</t>
  </si>
  <si>
    <t>L’évaluation des différents comptes rendus est effectuée par le formateur à l’aide de la feuille d’évaluation (page 2 ci-après). Celui-ci discute avec l’apprenti-e de l’appréciation et des notes attribuées. Les notes sont ensuite reportées dans le formulaire de notation (page 3, tableau 2). La moyenne ainsi calculée est reportée chaque semestre dans le formulaire « notation du rapport de formation » en position 5.</t>
  </si>
  <si>
    <t>Ordonnance sur la form. prof. de forestier-bûcheron du 1er déc. 2006, art. 15, al. 1.</t>
  </si>
  <si>
    <t>Autres informations</t>
  </si>
  <si>
    <t>Evaluation</t>
  </si>
  <si>
    <t>Validité</t>
  </si>
  <si>
    <t xml:space="preserve">En constituant son dossier de formation, l’apprenti-e réalise un ouvrage d’ensemble sur ses activités et d’autres faits marquants de son temps de formation. Le fait d’exposer par écrit ses propres activités pratiques renforce l’effet d’apprentissage.  </t>
  </si>
  <si>
    <t>Les formateurs assistent les apprentis dans le choix des sujets, les accompagnent dans la réalisation des comptes rendus et leur donnent pour chaque compte rendu une évaluation à l’aide de la feuille d’accompagnement.</t>
  </si>
  <si>
    <t>Deux comptes rendus lors de chacun des semestres 1 à 5, à remettre au plus tard à la fin du semestre.</t>
  </si>
  <si>
    <t>Durant sa formation, l’apprenti-e doit rédiger cinq comptes rendus à sujet libre comportant une estimation simple des coûts; un calcul de coûts détaillé, une observation de la nature, une étude comparative, un rapport d’excursion et une description de l’entreprise (voir tableau ci-dessous). Les personnes qui suivent un apprentissage réduit rendent au total 6 comptes rendus (semestres 1 à 3).</t>
  </si>
  <si>
    <t xml:space="preserve">Comptes rendus 
à sujet libre
</t>
  </si>
  <si>
    <t xml:space="preserve">choisir un des types de compte rendu pour chacun des semestres 1 à 5 (un compte rendu de chaque type)
</t>
  </si>
  <si>
    <t>Des informations plus détaillées sur le dossier de formation se trouvent dans le classeur CODOC « Dossier de formation en entreprise. Un journal de travail type contenant des exemples de tous les types de comptes rendus mentionnés ci-dessus peut être consulté ou téléchargé sur le site de CODOC (www.codoc.ch).</t>
  </si>
  <si>
    <t xml:space="preserve"> </t>
  </si>
</sst>
</file>

<file path=xl/styles.xml><?xml version="1.0" encoding="utf-8"?>
<styleSheet xmlns="http://schemas.openxmlformats.org/spreadsheetml/2006/main">
  <numFmts count="43">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CHF.&quot;\ #,##0_);\(&quot;CHF.&quot;\ #,##0\)"/>
    <numFmt numFmtId="165" formatCode="&quot;CHF.&quot;\ #,##0_);[Red]\(&quot;CHF.&quot;\ #,##0\)"/>
    <numFmt numFmtId="166" formatCode="&quot;CHF.&quot;\ #,##0.00_);\(&quot;CHF.&quot;\ #,##0.00\)"/>
    <numFmt numFmtId="167" formatCode="&quot;CHF.&quot;\ #,##0.00_);[Red]\(&quot;CHF.&quot;\ #,##0.00\)"/>
    <numFmt numFmtId="168" formatCode="_(&quot;CHF.&quot;\ * #,##0_);_(&quot;CHF.&quot;\ * \(#,##0\);_(&quot;CHF.&quot;\ * &quot;-&quot;_);_(@_)"/>
    <numFmt numFmtId="169" formatCode="_(* #,##0_);_(* \(#,##0\);_(* &quot;-&quot;_);_(@_)"/>
    <numFmt numFmtId="170" formatCode="_(&quot;CHF.&quot;\ * #,##0.00_);_(&quot;CHF.&quot;\ * \(#,##0.00\);_(&quot;CHF.&quot;\ *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Ja&quot;;&quot;Ja&quot;;&quot;Nein&quot;"/>
    <numFmt numFmtId="189" formatCode="&quot;Wahr&quot;;&quot;Wahr&quot;;&quot;Falsch&quot;"/>
    <numFmt numFmtId="190" formatCode="&quot;Ein&quot;;&quot;Ein&quot;;&quot;Aus&quot;"/>
    <numFmt numFmtId="191" formatCode="[$€-2]\ #,##0.00_);[Red]\([$€-2]\ #,##0.00\)"/>
    <numFmt numFmtId="192" formatCode="0.0"/>
    <numFmt numFmtId="193" formatCode="[$-807]dddd\,\ d\.\ mmmm\ yyyy"/>
    <numFmt numFmtId="194" formatCode="[$-807]d/\ mmmm\ yyyy;@"/>
    <numFmt numFmtId="195" formatCode="dd/mm/yy;@"/>
    <numFmt numFmtId="196" formatCode="_-[$€-2]\ * #,##0.00_ ;_-[$€-2]\ * \-#,##0.00\ ;_-[$€-2]\ * &quot;-&quot;??_ ;_-@_ "/>
    <numFmt numFmtId="197" formatCode="d/mm/yy;@"/>
    <numFmt numFmtId="198" formatCode="dd/mm/yyyy;@"/>
  </numFmts>
  <fonts count="30">
    <font>
      <sz val="10"/>
      <name val="Verdana"/>
      <family val="0"/>
    </font>
    <font>
      <b/>
      <sz val="10"/>
      <name val="Verdana"/>
      <family val="0"/>
    </font>
    <font>
      <i/>
      <sz val="10"/>
      <name val="Verdana"/>
      <family val="0"/>
    </font>
    <font>
      <b/>
      <i/>
      <sz val="10"/>
      <name val="Verdana"/>
      <family val="0"/>
    </font>
    <font>
      <sz val="10"/>
      <name val="Arial"/>
      <family val="0"/>
    </font>
    <font>
      <b/>
      <sz val="18"/>
      <name val="Arial"/>
      <family val="2"/>
    </font>
    <font>
      <b/>
      <sz val="9.5"/>
      <name val="Arial"/>
      <family val="2"/>
    </font>
    <font>
      <sz val="9.5"/>
      <name val="Arial"/>
      <family val="2"/>
    </font>
    <font>
      <sz val="9"/>
      <name val="Arial"/>
      <family val="2"/>
    </font>
    <font>
      <b/>
      <sz val="9"/>
      <name val="Arial"/>
      <family val="2"/>
    </font>
    <font>
      <b/>
      <sz val="10"/>
      <name val="Arial"/>
      <family val="2"/>
    </font>
    <font>
      <b/>
      <i/>
      <sz val="16"/>
      <name val="Arial"/>
      <family val="2"/>
    </font>
    <font>
      <b/>
      <i/>
      <sz val="10"/>
      <name val="Arial"/>
      <family val="2"/>
    </font>
    <font>
      <u val="single"/>
      <sz val="10"/>
      <color indexed="61"/>
      <name val="Arial"/>
      <family val="0"/>
    </font>
    <font>
      <u val="single"/>
      <sz val="10"/>
      <color indexed="12"/>
      <name val="Arial"/>
      <family val="0"/>
    </font>
    <font>
      <sz val="14"/>
      <name val="Arial"/>
      <family val="2"/>
    </font>
    <font>
      <sz val="8"/>
      <name val="Arial"/>
      <family val="0"/>
    </font>
    <font>
      <sz val="8"/>
      <name val="Tahoma"/>
      <family val="2"/>
    </font>
    <font>
      <b/>
      <sz val="16"/>
      <color indexed="10"/>
      <name val="Arial"/>
      <family val="2"/>
    </font>
    <font>
      <b/>
      <sz val="16"/>
      <name val="Arial"/>
      <family val="0"/>
    </font>
    <font>
      <b/>
      <sz val="10"/>
      <color indexed="10"/>
      <name val="Arial"/>
      <family val="2"/>
    </font>
    <font>
      <b/>
      <i/>
      <sz val="9.5"/>
      <name val="Arial"/>
      <family val="0"/>
    </font>
    <font>
      <i/>
      <sz val="9.5"/>
      <name val="Arial"/>
      <family val="0"/>
    </font>
    <font>
      <i/>
      <sz val="8"/>
      <name val="Arial"/>
      <family val="0"/>
    </font>
    <font>
      <sz val="16"/>
      <name val="Arial"/>
      <family val="0"/>
    </font>
    <font>
      <b/>
      <sz val="8"/>
      <color indexed="10"/>
      <name val="Arial"/>
      <family val="2"/>
    </font>
    <font>
      <sz val="8"/>
      <color indexed="10"/>
      <name val="Arial"/>
      <family val="2"/>
    </font>
    <font>
      <b/>
      <sz val="14"/>
      <name val="Arial"/>
      <family val="0"/>
    </font>
    <font>
      <b/>
      <vertAlign val="superscript"/>
      <sz val="14"/>
      <name val="Arial"/>
      <family val="0"/>
    </font>
    <font>
      <b/>
      <sz val="8"/>
      <name val="Arial"/>
      <family val="2"/>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color indexed="63"/>
      </right>
      <top style="thin"/>
      <bottom style="thin"/>
    </border>
    <border>
      <left style="dotted"/>
      <right style="thin"/>
      <top style="thin"/>
      <bottom style="thin"/>
    </border>
    <border>
      <left style="thin"/>
      <right>
        <color indexed="63"/>
      </right>
      <top style="thin"/>
      <bottom style="dotted"/>
    </border>
    <border>
      <left style="dotted"/>
      <right style="thin"/>
      <top style="thin"/>
      <bottom style="dotted"/>
    </border>
    <border>
      <left style="dotted"/>
      <right style="thin"/>
      <top>
        <color indexed="63"/>
      </top>
      <bottom style="dotted"/>
    </border>
    <border>
      <left style="dotted"/>
      <right style="thin"/>
      <top style="dotted"/>
      <bottom style="dotted"/>
    </border>
    <border>
      <left style="thin"/>
      <right>
        <color indexed="63"/>
      </right>
      <top style="dotted"/>
      <bottom style="thin"/>
    </border>
    <border>
      <left style="dotted"/>
      <right style="thin"/>
      <top style="dotted"/>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dotted"/>
      <bottom style="dotted"/>
    </border>
    <border>
      <left>
        <color indexed="63"/>
      </left>
      <right style="thin"/>
      <top style="thin"/>
      <bottom style="dotted"/>
    </border>
    <border>
      <left style="thin"/>
      <right>
        <color indexed="63"/>
      </right>
      <top style="dotted"/>
      <bottom style="dotted"/>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style="thin"/>
      <top style="thin"/>
      <bottom style="thin"/>
    </border>
    <border>
      <left>
        <color indexed="63"/>
      </left>
      <right style="thin"/>
      <top style="dotted"/>
      <bottom style="thin"/>
    </border>
    <border>
      <left>
        <color indexed="63"/>
      </left>
      <right>
        <color indexed="63"/>
      </right>
      <top style="dotted"/>
      <bottom style="thin"/>
    </border>
    <border>
      <left style="thin"/>
      <right style="dotted"/>
      <top style="dotted"/>
      <bottom>
        <color indexed="63"/>
      </bottom>
    </border>
    <border>
      <left style="thin"/>
      <right style="dotted"/>
      <top>
        <color indexed="63"/>
      </top>
      <bottom>
        <color indexed="63"/>
      </bottom>
    </border>
    <border>
      <left style="thin"/>
      <right style="dotted"/>
      <top>
        <color indexed="63"/>
      </top>
      <bottom style="dotted"/>
    </border>
    <border>
      <left>
        <color indexed="63"/>
      </left>
      <right>
        <color indexed="63"/>
      </right>
      <top style="thin"/>
      <bottom style="dotted"/>
    </border>
    <border>
      <left>
        <color indexed="63"/>
      </left>
      <right>
        <color indexed="63"/>
      </right>
      <top style="dotted"/>
      <bottom style="dotted"/>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4"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342">
    <xf numFmtId="0" fontId="0" fillId="0" borderId="0" xfId="0" applyAlignment="1">
      <alignment/>
    </xf>
    <xf numFmtId="0" fontId="15" fillId="0" borderId="0" xfId="20" applyFont="1" applyAlignment="1" applyProtection="1">
      <alignment horizontal="center" vertical="center"/>
      <protection hidden="1"/>
    </xf>
    <xf numFmtId="0" fontId="4" fillId="0" borderId="0" xfId="20" applyAlignment="1" applyProtection="1">
      <alignment horizontal="left" vertical="center"/>
      <protection hidden="1"/>
    </xf>
    <xf numFmtId="0" fontId="10" fillId="2" borderId="0" xfId="20" applyFont="1" applyFill="1" applyBorder="1" applyAlignment="1" applyProtection="1">
      <alignment horizontal="left" vertical="center"/>
      <protection hidden="1"/>
    </xf>
    <xf numFmtId="0" fontId="11" fillId="0" borderId="0" xfId="20" applyFont="1" applyFill="1" applyBorder="1" applyAlignment="1" applyProtection="1">
      <alignment horizontal="left"/>
      <protection hidden="1"/>
    </xf>
    <xf numFmtId="0" fontId="11" fillId="2" borderId="0" xfId="20" applyFont="1" applyFill="1" applyBorder="1" applyAlignment="1" applyProtection="1">
      <alignment horizontal="center"/>
      <protection hidden="1"/>
    </xf>
    <xf numFmtId="0" fontId="12" fillId="0" borderId="0" xfId="20" applyFont="1" applyFill="1" applyBorder="1" applyAlignment="1" applyProtection="1">
      <alignment horizontal="left"/>
      <protection hidden="1"/>
    </xf>
    <xf numFmtId="0" fontId="12" fillId="0" borderId="0" xfId="20" applyFont="1" applyFill="1" applyBorder="1" applyAlignment="1" applyProtection="1">
      <alignment horizontal="center"/>
      <protection hidden="1"/>
    </xf>
    <xf numFmtId="0" fontId="12" fillId="0" borderId="0" xfId="20" applyFont="1" applyAlignment="1" applyProtection="1">
      <alignment horizontal="left" vertical="center"/>
      <protection hidden="1"/>
    </xf>
    <xf numFmtId="0" fontId="4" fillId="0" borderId="0" xfId="20" applyBorder="1" applyAlignment="1" applyProtection="1">
      <alignment horizontal="left" vertical="center"/>
      <protection hidden="1"/>
    </xf>
    <xf numFmtId="0" fontId="4" fillId="0" borderId="0" xfId="20" applyBorder="1" applyAlignment="1" applyProtection="1">
      <alignment horizontal="center" vertical="center"/>
      <protection hidden="1"/>
    </xf>
    <xf numFmtId="0" fontId="4" fillId="0" borderId="0" xfId="20" applyAlignment="1" applyProtection="1">
      <alignment horizontal="center" vertical="center"/>
      <protection hidden="1"/>
    </xf>
    <xf numFmtId="0" fontId="4" fillId="0" borderId="0" xfId="20" applyProtection="1">
      <alignment/>
      <protection hidden="1"/>
    </xf>
    <xf numFmtId="0" fontId="4" fillId="0" borderId="0" xfId="20" applyAlignment="1" applyProtection="1">
      <alignment horizontal="center"/>
      <protection hidden="1"/>
    </xf>
    <xf numFmtId="0" fontId="8" fillId="0" borderId="1" xfId="20" applyFont="1" applyFill="1" applyBorder="1" applyAlignment="1" applyProtection="1">
      <alignment horizontal="center" vertical="center" wrapText="1"/>
      <protection hidden="1"/>
    </xf>
    <xf numFmtId="0" fontId="8" fillId="0" borderId="2" xfId="20" applyFont="1" applyFill="1" applyBorder="1" applyAlignment="1" applyProtection="1">
      <alignment horizontal="center" vertical="center" wrapText="1"/>
      <protection hidden="1"/>
    </xf>
    <xf numFmtId="0" fontId="8" fillId="0" borderId="3" xfId="20" applyFont="1" applyFill="1" applyBorder="1" applyAlignment="1" applyProtection="1">
      <alignment horizontal="center" vertical="center" wrapText="1"/>
      <protection hidden="1"/>
    </xf>
    <xf numFmtId="0" fontId="8" fillId="0" borderId="4" xfId="20" applyFont="1" applyFill="1" applyBorder="1" applyAlignment="1" applyProtection="1">
      <alignment horizontal="center" vertical="center" wrapText="1"/>
      <protection hidden="1"/>
    </xf>
    <xf numFmtId="0" fontId="8" fillId="0" borderId="5" xfId="20" applyFont="1" applyFill="1" applyBorder="1" applyAlignment="1" applyProtection="1">
      <alignment horizontal="center" vertical="center" wrapText="1"/>
      <protection hidden="1"/>
    </xf>
    <xf numFmtId="0" fontId="7" fillId="0" borderId="1" xfId="20" applyFont="1" applyFill="1" applyBorder="1" applyAlignment="1" applyProtection="1">
      <alignment horizontal="center" vertical="center" wrapText="1"/>
      <protection locked="0"/>
    </xf>
    <xf numFmtId="0" fontId="7" fillId="0" borderId="2" xfId="20" applyFont="1" applyFill="1" applyBorder="1" applyAlignment="1" applyProtection="1">
      <alignment horizontal="center" vertical="center" wrapText="1"/>
      <protection locked="0"/>
    </xf>
    <xf numFmtId="0" fontId="7" fillId="0" borderId="3" xfId="20" applyFont="1" applyFill="1" applyBorder="1" applyAlignment="1" applyProtection="1">
      <alignment horizontal="center" vertical="center" wrapText="1"/>
      <protection locked="0"/>
    </xf>
    <xf numFmtId="0" fontId="7" fillId="0" borderId="4" xfId="20" applyFont="1" applyFill="1" applyBorder="1" applyAlignment="1" applyProtection="1">
      <alignment horizontal="center" vertical="center" wrapText="1"/>
      <protection locked="0"/>
    </xf>
    <xf numFmtId="0" fontId="7" fillId="0" borderId="5" xfId="20" applyFont="1" applyFill="1" applyBorder="1" applyAlignment="1" applyProtection="1">
      <alignment horizontal="center" vertical="center" wrapText="1"/>
      <protection locked="0"/>
    </xf>
    <xf numFmtId="0" fontId="4" fillId="0" borderId="0" xfId="20" applyFont="1" applyFill="1" applyBorder="1" applyAlignment="1" applyProtection="1">
      <alignment horizontal="left"/>
      <protection locked="0"/>
    </xf>
    <xf numFmtId="0" fontId="4" fillId="0" borderId="0" xfId="20" applyFont="1" applyFill="1" applyBorder="1" applyAlignment="1" applyProtection="1">
      <alignment horizontal="center"/>
      <protection locked="0"/>
    </xf>
    <xf numFmtId="0" fontId="4" fillId="0" borderId="0" xfId="20" applyAlignment="1" applyProtection="1">
      <alignment horizontal="left"/>
      <protection hidden="1"/>
    </xf>
    <xf numFmtId="0" fontId="4" fillId="0" borderId="0" xfId="20" applyFont="1" applyAlignment="1" applyProtection="1">
      <alignment horizontal="left" vertical="center"/>
      <protection hidden="1"/>
    </xf>
    <xf numFmtId="0" fontId="7" fillId="0" borderId="0" xfId="20" applyFont="1" applyAlignment="1" applyProtection="1">
      <alignment horizontal="center" vertical="center"/>
      <protection hidden="1"/>
    </xf>
    <xf numFmtId="0" fontId="7" fillId="0" borderId="0" xfId="20" applyFont="1" applyAlignment="1" applyProtection="1">
      <alignment horizontal="left" vertical="center"/>
      <protection hidden="1"/>
    </xf>
    <xf numFmtId="0" fontId="21" fillId="0" borderId="6" xfId="20" applyFont="1" applyBorder="1" applyAlignment="1" applyProtection="1">
      <alignment horizontal="center" vertical="top" wrapText="1"/>
      <protection hidden="1"/>
    </xf>
    <xf numFmtId="0" fontId="21" fillId="0" borderId="7" xfId="20" applyFont="1" applyBorder="1" applyAlignment="1" applyProtection="1">
      <alignment horizontal="center" vertical="top" wrapText="1"/>
      <protection hidden="1"/>
    </xf>
    <xf numFmtId="0" fontId="23" fillId="0" borderId="0" xfId="20" applyFont="1" applyAlignment="1" applyProtection="1">
      <alignment horizontal="left" vertical="center"/>
      <protection hidden="1"/>
    </xf>
    <xf numFmtId="0" fontId="21" fillId="0" borderId="8" xfId="20" applyFont="1" applyBorder="1" applyAlignment="1" applyProtection="1">
      <alignment horizontal="center" vertical="center"/>
      <protection hidden="1"/>
    </xf>
    <xf numFmtId="0" fontId="21" fillId="0" borderId="9" xfId="20" applyFont="1" applyBorder="1" applyAlignment="1" applyProtection="1">
      <alignment horizontal="center" vertical="center"/>
      <protection hidden="1"/>
    </xf>
    <xf numFmtId="0" fontId="21" fillId="0" borderId="10" xfId="20" applyFont="1" applyBorder="1" applyAlignment="1" applyProtection="1">
      <alignment horizontal="center" vertical="center"/>
      <protection hidden="1"/>
    </xf>
    <xf numFmtId="0" fontId="21" fillId="0" borderId="11" xfId="20" applyFont="1" applyBorder="1" applyAlignment="1" applyProtection="1">
      <alignment horizontal="center" vertical="center"/>
      <protection hidden="1"/>
    </xf>
    <xf numFmtId="0" fontId="22" fillId="0" borderId="12" xfId="20" applyFont="1" applyBorder="1" applyAlignment="1" applyProtection="1">
      <alignment horizontal="left" vertical="center"/>
      <protection hidden="1"/>
    </xf>
    <xf numFmtId="0" fontId="21" fillId="0" borderId="13" xfId="20" applyFont="1" applyBorder="1" applyAlignment="1" applyProtection="1">
      <alignment horizontal="center" vertical="center"/>
      <protection hidden="1"/>
    </xf>
    <xf numFmtId="0" fontId="4" fillId="0" borderId="0" xfId="20" applyAlignment="1">
      <alignment horizontal="left" vertical="center"/>
      <protection/>
    </xf>
    <xf numFmtId="195" fontId="7" fillId="0" borderId="14" xfId="20" applyNumberFormat="1" applyFont="1" applyFill="1" applyBorder="1" applyAlignment="1" applyProtection="1">
      <alignment horizontal="center" vertical="center" wrapText="1"/>
      <protection locked="0"/>
    </xf>
    <xf numFmtId="195" fontId="7" fillId="0" borderId="15" xfId="20" applyNumberFormat="1" applyFont="1" applyFill="1" applyBorder="1" applyAlignment="1" applyProtection="1">
      <alignment horizontal="center" vertical="center" wrapText="1"/>
      <protection locked="0"/>
    </xf>
    <xf numFmtId="195" fontId="7" fillId="0" borderId="16" xfId="20" applyNumberFormat="1" applyFont="1" applyFill="1" applyBorder="1" applyAlignment="1" applyProtection="1">
      <alignment horizontal="center" vertical="center" wrapText="1"/>
      <protection locked="0"/>
    </xf>
    <xf numFmtId="0" fontId="4" fillId="0" borderId="0" xfId="20" applyFill="1" applyAlignment="1" applyProtection="1">
      <alignment horizontal="left" vertical="center"/>
      <protection hidden="1"/>
    </xf>
    <xf numFmtId="0" fontId="4" fillId="0" borderId="0" xfId="20" applyFill="1" applyAlignment="1" applyProtection="1">
      <alignment horizontal="center" vertical="center"/>
      <protection hidden="1"/>
    </xf>
    <xf numFmtId="0" fontId="4" fillId="0" borderId="0" xfId="20" applyFill="1" applyAlignment="1">
      <alignment horizontal="left" vertical="center"/>
      <protection/>
    </xf>
    <xf numFmtId="0" fontId="4" fillId="0" borderId="0" xfId="20" applyAlignment="1">
      <alignment horizontal="center" vertical="center"/>
      <protection/>
    </xf>
    <xf numFmtId="0" fontId="4" fillId="0" borderId="0" xfId="20">
      <alignment/>
      <protection/>
    </xf>
    <xf numFmtId="0" fontId="4" fillId="0" borderId="0" xfId="20" applyAlignment="1">
      <alignment horizontal="center"/>
      <protection/>
    </xf>
    <xf numFmtId="0" fontId="24" fillId="0" borderId="0" xfId="20" applyFont="1" applyAlignment="1" applyProtection="1">
      <alignment horizontal="center" vertical="center"/>
      <protection hidden="1"/>
    </xf>
    <xf numFmtId="0" fontId="4" fillId="0" borderId="0" xfId="20" applyAlignment="1">
      <alignment horizontal="left" vertical="top" wrapText="1"/>
      <protection/>
    </xf>
    <xf numFmtId="0" fontId="24" fillId="0" borderId="0" xfId="20" applyFont="1" applyAlignment="1">
      <alignment horizontal="left" vertical="center"/>
      <protection/>
    </xf>
    <xf numFmtId="0" fontId="9" fillId="3" borderId="17" xfId="20" applyFont="1" applyFill="1" applyBorder="1" applyAlignment="1" applyProtection="1">
      <alignment horizontal="center" vertical="center" wrapText="1"/>
      <protection hidden="1"/>
    </xf>
    <xf numFmtId="0" fontId="9" fillId="3" borderId="18" xfId="20" applyFont="1" applyFill="1" applyBorder="1" applyAlignment="1" applyProtection="1">
      <alignment horizontal="center" vertical="center" wrapText="1"/>
      <protection hidden="1"/>
    </xf>
    <xf numFmtId="0" fontId="8" fillId="3" borderId="1" xfId="20" applyFont="1" applyFill="1" applyBorder="1" applyAlignment="1" applyProtection="1">
      <alignment horizontal="center" vertical="center" wrapText="1"/>
      <protection hidden="1"/>
    </xf>
    <xf numFmtId="0" fontId="8" fillId="3" borderId="2" xfId="20" applyFont="1" applyFill="1" applyBorder="1" applyAlignment="1" applyProtection="1">
      <alignment horizontal="center" vertical="center" wrapText="1"/>
      <protection hidden="1"/>
    </xf>
    <xf numFmtId="0" fontId="8" fillId="3" borderId="3" xfId="20" applyFont="1" applyFill="1" applyBorder="1" applyAlignment="1" applyProtection="1">
      <alignment horizontal="center" vertical="center" wrapText="1"/>
      <protection hidden="1"/>
    </xf>
    <xf numFmtId="0" fontId="8" fillId="3" borderId="4" xfId="20" applyFont="1" applyFill="1" applyBorder="1" applyAlignment="1" applyProtection="1">
      <alignment horizontal="center" vertical="center" wrapText="1"/>
      <protection hidden="1"/>
    </xf>
    <xf numFmtId="0" fontId="8" fillId="3" borderId="5" xfId="20" applyFont="1" applyFill="1" applyBorder="1" applyAlignment="1" applyProtection="1">
      <alignment horizontal="center" vertical="center" wrapText="1"/>
      <protection hidden="1"/>
    </xf>
    <xf numFmtId="0" fontId="6" fillId="3" borderId="19" xfId="20" applyFont="1" applyFill="1" applyBorder="1" applyAlignment="1" applyProtection="1">
      <alignment horizontal="center" vertical="center"/>
      <protection hidden="1"/>
    </xf>
    <xf numFmtId="0" fontId="6" fillId="3" borderId="20" xfId="20" applyFont="1" applyFill="1" applyBorder="1" applyAlignment="1" applyProtection="1">
      <alignment horizontal="center" vertical="center"/>
      <protection hidden="1"/>
    </xf>
    <xf numFmtId="0" fontId="6" fillId="3" borderId="21" xfId="20" applyFont="1" applyFill="1" applyBorder="1" applyAlignment="1" applyProtection="1">
      <alignment horizontal="center" vertical="center"/>
      <protection hidden="1"/>
    </xf>
    <xf numFmtId="192" fontId="10" fillId="3" borderId="22" xfId="20" applyNumberFormat="1" applyFont="1" applyFill="1" applyBorder="1" applyAlignment="1" applyProtection="1">
      <alignment horizontal="center" vertical="center"/>
      <protection hidden="1"/>
    </xf>
    <xf numFmtId="0" fontId="6" fillId="3" borderId="23" xfId="20" applyFont="1" applyFill="1" applyBorder="1" applyAlignment="1" applyProtection="1">
      <alignment horizontal="left" vertical="center" wrapText="1"/>
      <protection hidden="1"/>
    </xf>
    <xf numFmtId="0" fontId="6" fillId="3" borderId="24" xfId="20" applyFont="1" applyFill="1" applyBorder="1" applyAlignment="1" applyProtection="1">
      <alignment horizontal="left" vertical="center" wrapText="1"/>
      <protection hidden="1"/>
    </xf>
    <xf numFmtId="0" fontId="4" fillId="3" borderId="23" xfId="20" applyFill="1" applyBorder="1" applyAlignment="1" applyProtection="1">
      <alignment horizontal="left" vertical="center" wrapText="1"/>
      <protection hidden="1"/>
    </xf>
    <xf numFmtId="0" fontId="10" fillId="3" borderId="23" xfId="20" applyFont="1" applyFill="1" applyBorder="1" applyAlignment="1" applyProtection="1">
      <alignment horizontal="right" vertical="center" wrapText="1"/>
      <protection hidden="1"/>
    </xf>
    <xf numFmtId="0" fontId="10" fillId="3" borderId="24" xfId="20" applyFont="1" applyFill="1" applyBorder="1" applyAlignment="1" applyProtection="1">
      <alignment horizontal="left" vertical="center" wrapText="1"/>
      <protection hidden="1"/>
    </xf>
    <xf numFmtId="0" fontId="10" fillId="3" borderId="25" xfId="20" applyFont="1" applyFill="1" applyBorder="1" applyAlignment="1" applyProtection="1">
      <alignment horizontal="center" vertical="center" wrapText="1"/>
      <protection hidden="1"/>
    </xf>
    <xf numFmtId="0" fontId="10" fillId="3" borderId="0" xfId="20" applyFont="1" applyFill="1" applyBorder="1" applyAlignment="1" applyProtection="1">
      <alignment horizontal="left" vertical="center"/>
      <protection hidden="1"/>
    </xf>
    <xf numFmtId="0" fontId="10" fillId="3" borderId="0" xfId="20" applyFont="1" applyFill="1" applyBorder="1" applyAlignment="1" applyProtection="1">
      <alignment horizontal="right" vertical="center"/>
      <protection hidden="1"/>
    </xf>
    <xf numFmtId="194" fontId="10" fillId="3" borderId="0" xfId="20" applyNumberFormat="1" applyFont="1" applyFill="1" applyBorder="1" applyAlignment="1" applyProtection="1">
      <alignment horizontal="left" vertical="center"/>
      <protection hidden="1"/>
    </xf>
    <xf numFmtId="0" fontId="10" fillId="3" borderId="0" xfId="20" applyFont="1" applyFill="1" applyBorder="1" applyAlignment="1" applyProtection="1">
      <alignment horizontal="center" vertical="center"/>
      <protection hidden="1"/>
    </xf>
    <xf numFmtId="0" fontId="7" fillId="3" borderId="1" xfId="20" applyFont="1" applyFill="1" applyBorder="1" applyAlignment="1" applyProtection="1">
      <alignment horizontal="center" vertical="center" wrapText="1"/>
      <protection hidden="1"/>
    </xf>
    <xf numFmtId="0" fontId="7" fillId="3" borderId="2" xfId="20" applyFont="1" applyFill="1" applyBorder="1" applyAlignment="1" applyProtection="1">
      <alignment horizontal="center" vertical="center" wrapText="1"/>
      <protection hidden="1"/>
    </xf>
    <xf numFmtId="0" fontId="7" fillId="3" borderId="3" xfId="20" applyFont="1" applyFill="1" applyBorder="1" applyAlignment="1" applyProtection="1">
      <alignment horizontal="center" vertical="center" wrapText="1"/>
      <protection hidden="1"/>
    </xf>
    <xf numFmtId="0" fontId="7" fillId="3" borderId="4" xfId="20" applyFont="1" applyFill="1" applyBorder="1" applyAlignment="1" applyProtection="1">
      <alignment horizontal="center" vertical="center" wrapText="1"/>
      <protection hidden="1"/>
    </xf>
    <xf numFmtId="0" fontId="7" fillId="3" borderId="5" xfId="20" applyFont="1" applyFill="1" applyBorder="1" applyAlignment="1" applyProtection="1">
      <alignment horizontal="center" vertical="center" wrapText="1"/>
      <protection hidden="1"/>
    </xf>
    <xf numFmtId="0" fontId="4" fillId="3" borderId="0" xfId="20" applyFont="1" applyFill="1" applyBorder="1" applyAlignment="1" applyProtection="1">
      <alignment horizontal="center"/>
      <protection hidden="1"/>
    </xf>
    <xf numFmtId="0" fontId="4" fillId="3" borderId="26" xfId="20" applyFill="1" applyBorder="1" applyAlignment="1" applyProtection="1">
      <alignment horizontal="center" vertical="center" wrapText="1"/>
      <protection hidden="1"/>
    </xf>
    <xf numFmtId="0" fontId="10" fillId="3" borderId="27" xfId="20" applyFont="1" applyFill="1" applyBorder="1" applyAlignment="1" applyProtection="1">
      <alignment horizontal="center" vertical="center" wrapText="1"/>
      <protection hidden="1"/>
    </xf>
    <xf numFmtId="0" fontId="7" fillId="3" borderId="23" xfId="20" applyFont="1" applyFill="1" applyBorder="1" applyAlignment="1" applyProtection="1">
      <alignment horizontal="left" vertical="center" wrapText="1"/>
      <protection hidden="1"/>
    </xf>
    <xf numFmtId="0" fontId="7" fillId="3" borderId="23" xfId="20" applyFont="1" applyFill="1" applyBorder="1" applyAlignment="1" applyProtection="1">
      <alignment horizontal="center" vertical="center" wrapText="1"/>
      <protection hidden="1"/>
    </xf>
    <xf numFmtId="0" fontId="4" fillId="3" borderId="0" xfId="20" applyFont="1" applyFill="1" applyAlignment="1" applyProtection="1">
      <alignment horizontal="left" vertical="center"/>
      <protection hidden="1"/>
    </xf>
    <xf numFmtId="0" fontId="4" fillId="3" borderId="0" xfId="20" applyFill="1" applyAlignment="1" applyProtection="1">
      <alignment horizontal="center" vertical="center"/>
      <protection hidden="1"/>
    </xf>
    <xf numFmtId="0" fontId="4" fillId="3" borderId="0" xfId="20" applyFill="1" applyAlignment="1" applyProtection="1">
      <alignment horizontal="left" vertical="center"/>
      <protection hidden="1"/>
    </xf>
    <xf numFmtId="1" fontId="7" fillId="3" borderId="2" xfId="20" applyNumberFormat="1" applyFont="1" applyFill="1" applyBorder="1" applyAlignment="1" applyProtection="1">
      <alignment horizontal="center" vertical="center" wrapText="1"/>
      <protection hidden="1"/>
    </xf>
    <xf numFmtId="1" fontId="7" fillId="3" borderId="15" xfId="20" applyNumberFormat="1" applyFont="1" applyFill="1" applyBorder="1" applyAlignment="1" applyProtection="1">
      <alignment horizontal="center" vertical="center" wrapText="1"/>
      <protection hidden="1"/>
    </xf>
    <xf numFmtId="192" fontId="7" fillId="3" borderId="2" xfId="20" applyNumberFormat="1" applyFont="1" applyFill="1" applyBorder="1" applyAlignment="1" applyProtection="1">
      <alignment horizontal="center" vertical="center" wrapText="1"/>
      <protection hidden="1"/>
    </xf>
    <xf numFmtId="192" fontId="7" fillId="3" borderId="15" xfId="20" applyNumberFormat="1" applyFont="1" applyFill="1" applyBorder="1" applyAlignment="1" applyProtection="1">
      <alignment horizontal="center" vertical="center" wrapText="1"/>
      <protection hidden="1"/>
    </xf>
    <xf numFmtId="192" fontId="7" fillId="3" borderId="5" xfId="20" applyNumberFormat="1" applyFont="1" applyFill="1" applyBorder="1" applyAlignment="1" applyProtection="1">
      <alignment horizontal="center" vertical="center" wrapText="1"/>
      <protection hidden="1"/>
    </xf>
    <xf numFmtId="192" fontId="7" fillId="3" borderId="16" xfId="20" applyNumberFormat="1" applyFont="1" applyFill="1" applyBorder="1" applyAlignment="1" applyProtection="1">
      <alignment horizontal="center" vertical="center" wrapText="1"/>
      <protection hidden="1"/>
    </xf>
    <xf numFmtId="0" fontId="10" fillId="3" borderId="0" xfId="20" applyFont="1" applyFill="1" applyBorder="1" applyAlignment="1" applyProtection="1">
      <alignment horizontal="left"/>
      <protection hidden="1"/>
    </xf>
    <xf numFmtId="0" fontId="4" fillId="3" borderId="28" xfId="20" applyFill="1" applyBorder="1" applyAlignment="1" applyProtection="1">
      <alignment horizontal="center"/>
      <protection hidden="1"/>
    </xf>
    <xf numFmtId="194" fontId="10" fillId="3" borderId="0" xfId="20" applyNumberFormat="1" applyFont="1" applyFill="1" applyBorder="1" applyAlignment="1" applyProtection="1">
      <alignment horizontal="left"/>
      <protection hidden="1"/>
    </xf>
    <xf numFmtId="0" fontId="7" fillId="3" borderId="29" xfId="20" applyNumberFormat="1" applyFont="1" applyFill="1" applyBorder="1" applyAlignment="1" applyProtection="1">
      <alignment horizontal="left" vertical="center"/>
      <protection hidden="1"/>
    </xf>
    <xf numFmtId="0" fontId="7" fillId="3" borderId="30" xfId="20" applyNumberFormat="1" applyFont="1" applyFill="1" applyBorder="1" applyAlignment="1" applyProtection="1">
      <alignment horizontal="left" vertical="center"/>
      <protection hidden="1"/>
    </xf>
    <xf numFmtId="0" fontId="7" fillId="3" borderId="31" xfId="20" applyNumberFormat="1" applyFont="1" applyFill="1" applyBorder="1" applyAlignment="1" applyProtection="1">
      <alignment horizontal="left" vertical="center"/>
      <protection hidden="1"/>
    </xf>
    <xf numFmtId="0" fontId="7" fillId="3" borderId="6" xfId="20" applyNumberFormat="1" applyFont="1" applyFill="1" applyBorder="1" applyAlignment="1" applyProtection="1">
      <alignment horizontal="left" vertical="center"/>
      <protection hidden="1"/>
    </xf>
    <xf numFmtId="0" fontId="7" fillId="3" borderId="32" xfId="20" applyNumberFormat="1" applyFont="1" applyFill="1" applyBorder="1" applyAlignment="1" applyProtection="1">
      <alignment horizontal="left" vertical="center"/>
      <protection hidden="1"/>
    </xf>
    <xf numFmtId="0" fontId="7" fillId="3" borderId="33" xfId="20" applyNumberFormat="1" applyFont="1" applyFill="1" applyBorder="1" applyAlignment="1" applyProtection="1">
      <alignment horizontal="left" vertical="center"/>
      <protection hidden="1"/>
    </xf>
    <xf numFmtId="0" fontId="7" fillId="3" borderId="34" xfId="20" applyNumberFormat="1" applyFont="1" applyFill="1" applyBorder="1" applyAlignment="1" applyProtection="1">
      <alignment horizontal="left" vertical="center"/>
      <protection hidden="1"/>
    </xf>
    <xf numFmtId="0" fontId="7" fillId="3" borderId="35" xfId="20" applyNumberFormat="1" applyFont="1" applyFill="1" applyBorder="1" applyAlignment="1" applyProtection="1">
      <alignment horizontal="left" vertical="center"/>
      <protection hidden="1"/>
    </xf>
    <xf numFmtId="0" fontId="7" fillId="3" borderId="36" xfId="20" applyNumberFormat="1" applyFont="1" applyFill="1" applyBorder="1" applyAlignment="1" applyProtection="1">
      <alignment horizontal="left" vertical="center"/>
      <protection hidden="1"/>
    </xf>
    <xf numFmtId="195" fontId="7" fillId="3" borderId="2" xfId="20" applyNumberFormat="1" applyFont="1" applyFill="1" applyBorder="1" applyAlignment="1" applyProtection="1">
      <alignment horizontal="center" vertical="center" wrapText="1"/>
      <protection hidden="1"/>
    </xf>
    <xf numFmtId="195" fontId="7" fillId="3" borderId="5" xfId="20" applyNumberFormat="1" applyFont="1" applyFill="1" applyBorder="1" applyAlignment="1" applyProtection="1">
      <alignment horizontal="center" vertical="center" wrapText="1"/>
      <protection hidden="1"/>
    </xf>
    <xf numFmtId="0" fontId="22" fillId="0" borderId="37" xfId="20" applyFont="1" applyBorder="1" applyAlignment="1" applyProtection="1">
      <alignment horizontal="left" vertical="top" wrapText="1"/>
      <protection hidden="1"/>
    </xf>
    <xf numFmtId="0" fontId="22" fillId="0" borderId="8" xfId="20" applyFont="1" applyBorder="1" applyAlignment="1" applyProtection="1">
      <alignment horizontal="left" vertical="top" wrapText="1"/>
      <protection hidden="1"/>
    </xf>
    <xf numFmtId="0" fontId="22" fillId="0" borderId="38" xfId="20" applyFont="1" applyBorder="1" applyAlignment="1" applyProtection="1">
      <alignment horizontal="left" vertical="top"/>
      <protection hidden="1"/>
    </xf>
    <xf numFmtId="0" fontId="22" fillId="0" borderId="39" xfId="20" applyFont="1" applyBorder="1" applyAlignment="1" applyProtection="1">
      <alignment horizontal="left" vertical="top" wrapText="1"/>
      <protection hidden="1"/>
    </xf>
    <xf numFmtId="0" fontId="20" fillId="0" borderId="40" xfId="20" applyFont="1" applyBorder="1" applyAlignment="1" applyProtection="1">
      <alignment horizontal="left" vertical="center" wrapText="1"/>
      <protection hidden="1"/>
    </xf>
    <xf numFmtId="0" fontId="10" fillId="0" borderId="32" xfId="20" applyFont="1" applyBorder="1" applyAlignment="1">
      <alignment horizontal="left" vertical="center" wrapText="1"/>
      <protection/>
    </xf>
    <xf numFmtId="0" fontId="10" fillId="0" borderId="33" xfId="20" applyFont="1" applyBorder="1" applyAlignment="1">
      <alignment horizontal="left" vertical="center" wrapText="1"/>
      <protection/>
    </xf>
    <xf numFmtId="0" fontId="20" fillId="0" borderId="41" xfId="20" applyFont="1" applyBorder="1" applyAlignment="1" applyProtection="1">
      <alignment horizontal="left" vertical="center" wrapText="1"/>
      <protection hidden="1"/>
    </xf>
    <xf numFmtId="0" fontId="10" fillId="0" borderId="35" xfId="20" applyFont="1" applyBorder="1" applyAlignment="1">
      <alignment horizontal="left" vertical="center" wrapText="1"/>
      <protection/>
    </xf>
    <xf numFmtId="0" fontId="10" fillId="0" borderId="36" xfId="20" applyFont="1" applyBorder="1" applyAlignment="1">
      <alignment horizontal="left" vertical="center" wrapText="1"/>
      <protection/>
    </xf>
    <xf numFmtId="0" fontId="18" fillId="0" borderId="42" xfId="20" applyFont="1" applyBorder="1" applyAlignment="1" applyProtection="1">
      <alignment horizontal="center" vertical="center" wrapText="1"/>
      <protection hidden="1"/>
    </xf>
    <xf numFmtId="0" fontId="19" fillId="0" borderId="30" xfId="20" applyFont="1" applyBorder="1" applyAlignment="1">
      <alignment horizontal="center" vertical="center" wrapText="1"/>
      <protection/>
    </xf>
    <xf numFmtId="0" fontId="19" fillId="0" borderId="31" xfId="20" applyFont="1" applyBorder="1" applyAlignment="1">
      <alignment horizontal="center" vertical="center" wrapText="1"/>
      <protection/>
    </xf>
    <xf numFmtId="0" fontId="20" fillId="0" borderId="32" xfId="20" applyFont="1" applyBorder="1" applyAlignment="1" applyProtection="1">
      <alignment horizontal="left" vertical="center" wrapText="1"/>
      <protection hidden="1"/>
    </xf>
    <xf numFmtId="0" fontId="20" fillId="0" borderId="33" xfId="20" applyFont="1" applyBorder="1" applyAlignment="1" applyProtection="1">
      <alignment horizontal="left" vertical="center" wrapText="1"/>
      <protection hidden="1"/>
    </xf>
    <xf numFmtId="0" fontId="19" fillId="4" borderId="43" xfId="20" applyFont="1" applyFill="1" applyBorder="1" applyAlignment="1" applyProtection="1">
      <alignment horizontal="center" vertical="center"/>
      <protection hidden="1"/>
    </xf>
    <xf numFmtId="0" fontId="5" fillId="4" borderId="23" xfId="20" applyFont="1" applyFill="1" applyBorder="1" applyAlignment="1" applyProtection="1">
      <alignment horizontal="center" vertical="center"/>
      <protection hidden="1"/>
    </xf>
    <xf numFmtId="0" fontId="5" fillId="4" borderId="22" xfId="20" applyFont="1" applyFill="1" applyBorder="1" applyAlignment="1" applyProtection="1">
      <alignment horizontal="center" vertical="center"/>
      <protection hidden="1"/>
    </xf>
    <xf numFmtId="0" fontId="6" fillId="0" borderId="2" xfId="20" applyFont="1" applyBorder="1" applyAlignment="1" applyProtection="1">
      <alignment horizontal="left" vertical="top"/>
      <protection hidden="1"/>
    </xf>
    <xf numFmtId="0" fontId="7" fillId="0" borderId="2" xfId="20" applyFont="1" applyBorder="1" applyAlignment="1">
      <alignment horizontal="left" vertical="top" wrapText="1" shrinkToFit="1"/>
      <protection/>
    </xf>
    <xf numFmtId="0" fontId="7" fillId="0" borderId="2" xfId="20" applyFont="1" applyBorder="1" applyAlignment="1">
      <alignment horizontal="left"/>
      <protection/>
    </xf>
    <xf numFmtId="0" fontId="7" fillId="0" borderId="2" xfId="20" applyFont="1" applyBorder="1" applyAlignment="1" applyProtection="1">
      <alignment horizontal="left" vertical="top" wrapText="1"/>
      <protection hidden="1"/>
    </xf>
    <xf numFmtId="0" fontId="21" fillId="0" borderId="6" xfId="20" applyFont="1" applyBorder="1" applyAlignment="1" applyProtection="1">
      <alignment horizontal="left" vertical="top"/>
      <protection hidden="1"/>
    </xf>
    <xf numFmtId="0" fontId="21" fillId="0" borderId="44" xfId="20" applyFont="1" applyBorder="1" applyAlignment="1" applyProtection="1">
      <alignment horizontal="left" vertical="top"/>
      <protection hidden="1"/>
    </xf>
    <xf numFmtId="0" fontId="22" fillId="0" borderId="12" xfId="20" applyFont="1" applyBorder="1" applyAlignment="1" applyProtection="1">
      <alignment horizontal="left" vertical="top" wrapText="1"/>
      <protection hidden="1"/>
    </xf>
    <xf numFmtId="0" fontId="22" fillId="0" borderId="45" xfId="20" applyFont="1" applyBorder="1" applyAlignment="1" applyProtection="1">
      <alignment horizontal="left" vertical="top" wrapText="1"/>
      <protection hidden="1"/>
    </xf>
    <xf numFmtId="0" fontId="21" fillId="0" borderId="12" xfId="20" applyFont="1" applyBorder="1" applyAlignment="1" applyProtection="1">
      <alignment horizontal="left" vertical="center" wrapText="1"/>
      <protection hidden="1"/>
    </xf>
    <xf numFmtId="0" fontId="22" fillId="0" borderId="46" xfId="20" applyFont="1" applyBorder="1" applyAlignment="1" applyProtection="1">
      <alignment horizontal="left" vertical="center" wrapText="1"/>
      <protection hidden="1"/>
    </xf>
    <xf numFmtId="0" fontId="22" fillId="0" borderId="45" xfId="20" applyFont="1" applyBorder="1" applyAlignment="1" applyProtection="1">
      <alignment horizontal="left" vertical="center" wrapText="1"/>
      <protection hidden="1"/>
    </xf>
    <xf numFmtId="0" fontId="22" fillId="0" borderId="32" xfId="20" applyFont="1" applyBorder="1" applyAlignment="1" applyProtection="1">
      <alignment horizontal="left" vertical="top"/>
      <protection hidden="1"/>
    </xf>
    <xf numFmtId="0" fontId="22" fillId="0" borderId="44" xfId="20" applyFont="1" applyBorder="1" applyAlignment="1" applyProtection="1">
      <alignment horizontal="left" vertical="top"/>
      <protection hidden="1"/>
    </xf>
    <xf numFmtId="0" fontId="22" fillId="0" borderId="47" xfId="20" applyFont="1" applyBorder="1" applyAlignment="1" applyProtection="1">
      <alignment horizontal="center" vertical="center" wrapText="1"/>
      <protection hidden="1"/>
    </xf>
    <xf numFmtId="0" fontId="22" fillId="0" borderId="48" xfId="20" applyFont="1" applyBorder="1" applyAlignment="1" applyProtection="1">
      <alignment horizontal="center" vertical="center" wrapText="1"/>
      <protection hidden="1"/>
    </xf>
    <xf numFmtId="0" fontId="22" fillId="0" borderId="49" xfId="20" applyFont="1" applyBorder="1" applyAlignment="1" applyProtection="1">
      <alignment horizontal="center" vertical="center" wrapText="1"/>
      <protection hidden="1"/>
    </xf>
    <xf numFmtId="0" fontId="22" fillId="0" borderId="50" xfId="20" applyFont="1" applyBorder="1" applyAlignment="1" applyProtection="1">
      <alignment horizontal="left" vertical="top" wrapText="1"/>
      <protection hidden="1"/>
    </xf>
    <xf numFmtId="0" fontId="22" fillId="0" borderId="38" xfId="20" applyFont="1" applyBorder="1" applyAlignment="1" applyProtection="1">
      <alignment horizontal="left" vertical="top" wrapText="1"/>
      <protection hidden="1"/>
    </xf>
    <xf numFmtId="0" fontId="22" fillId="0" borderId="51" xfId="20" applyFont="1" applyBorder="1" applyAlignment="1" applyProtection="1">
      <alignment horizontal="left" vertical="top" wrapText="1"/>
      <protection hidden="1"/>
    </xf>
    <xf numFmtId="0" fontId="8" fillId="3" borderId="52" xfId="20" applyFont="1" applyFill="1" applyBorder="1" applyAlignment="1" applyProtection="1">
      <alignment horizontal="left" vertical="center" wrapText="1"/>
      <protection hidden="1"/>
    </xf>
    <xf numFmtId="0" fontId="8" fillId="3" borderId="28" xfId="20" applyFont="1" applyFill="1" applyBorder="1" applyAlignment="1" applyProtection="1">
      <alignment horizontal="left" vertical="center" wrapText="1"/>
      <protection hidden="1"/>
    </xf>
    <xf numFmtId="0" fontId="4" fillId="3" borderId="28" xfId="20" applyFill="1" applyBorder="1" applyAlignment="1" applyProtection="1">
      <alignment vertical="center" wrapText="1"/>
      <protection hidden="1"/>
    </xf>
    <xf numFmtId="0" fontId="4" fillId="3" borderId="26" xfId="20" applyFill="1" applyBorder="1" applyAlignment="1" applyProtection="1">
      <alignment vertical="center" wrapText="1"/>
      <protection hidden="1"/>
    </xf>
    <xf numFmtId="0" fontId="8" fillId="0" borderId="52" xfId="20" applyFont="1" applyFill="1" applyBorder="1" applyAlignment="1" applyProtection="1">
      <alignment horizontal="left" vertical="center" wrapText="1"/>
      <protection hidden="1"/>
    </xf>
    <xf numFmtId="0" fontId="8" fillId="0" borderId="28" xfId="20" applyFont="1" applyFill="1" applyBorder="1" applyAlignment="1" applyProtection="1">
      <alignment horizontal="left" vertical="center" wrapText="1"/>
      <protection hidden="1"/>
    </xf>
    <xf numFmtId="0" fontId="8" fillId="0" borderId="53" xfId="20" applyFont="1" applyFill="1" applyBorder="1" applyAlignment="1" applyProtection="1">
      <alignment horizontal="left" vertical="center" wrapText="1"/>
      <protection hidden="1"/>
    </xf>
    <xf numFmtId="0" fontId="8" fillId="0" borderId="54" xfId="20" applyFont="1" applyFill="1" applyBorder="1" applyAlignment="1" applyProtection="1">
      <alignment horizontal="left" vertical="center" wrapText="1"/>
      <protection hidden="1"/>
    </xf>
    <xf numFmtId="0" fontId="8" fillId="0" borderId="55" xfId="20" applyFont="1" applyFill="1" applyBorder="1" applyAlignment="1" applyProtection="1">
      <alignment horizontal="left" vertical="center" wrapText="1"/>
      <protection hidden="1"/>
    </xf>
    <xf numFmtId="0" fontId="8" fillId="0" borderId="56" xfId="20" applyFont="1" applyFill="1" applyBorder="1" applyAlignment="1" applyProtection="1">
      <alignment horizontal="left" vertical="center" wrapText="1"/>
      <protection hidden="1"/>
    </xf>
    <xf numFmtId="0" fontId="9" fillId="3" borderId="25" xfId="20" applyFont="1" applyFill="1" applyBorder="1" applyAlignment="1" applyProtection="1">
      <alignment horizontal="left" vertical="center" wrapText="1"/>
      <protection hidden="1"/>
    </xf>
    <xf numFmtId="0" fontId="9" fillId="3" borderId="24" xfId="20" applyFont="1" applyFill="1" applyBorder="1" applyAlignment="1" applyProtection="1">
      <alignment horizontal="left" vertical="center" wrapText="1"/>
      <protection hidden="1"/>
    </xf>
    <xf numFmtId="0" fontId="8" fillId="3" borderId="2" xfId="20" applyFont="1" applyFill="1" applyBorder="1" applyAlignment="1" applyProtection="1">
      <alignment horizontal="left" vertical="center" wrapText="1"/>
      <protection hidden="1"/>
    </xf>
    <xf numFmtId="0" fontId="8" fillId="3" borderId="5" xfId="20" applyFont="1" applyFill="1" applyBorder="1" applyAlignment="1" applyProtection="1">
      <alignment horizontal="left" vertical="center" wrapText="1"/>
      <protection hidden="1"/>
    </xf>
    <xf numFmtId="0" fontId="8" fillId="0" borderId="5" xfId="20" applyFont="1" applyFill="1" applyBorder="1" applyAlignment="1" applyProtection="1">
      <alignment horizontal="left" vertical="center" wrapText="1"/>
      <protection hidden="1"/>
    </xf>
    <xf numFmtId="0" fontId="8" fillId="3" borderId="4" xfId="20" applyFont="1" applyFill="1" applyBorder="1" applyAlignment="1" applyProtection="1">
      <alignment horizontal="left" vertical="center" wrapText="1"/>
      <protection hidden="1"/>
    </xf>
    <xf numFmtId="0" fontId="8" fillId="3" borderId="3" xfId="20" applyFont="1" applyFill="1" applyBorder="1" applyAlignment="1" applyProtection="1">
      <alignment horizontal="left" vertical="center" wrapText="1"/>
      <protection hidden="1"/>
    </xf>
    <xf numFmtId="0" fontId="8" fillId="0" borderId="2" xfId="20" applyFont="1" applyFill="1" applyBorder="1" applyAlignment="1" applyProtection="1">
      <alignment horizontal="left" vertical="center" wrapText="1"/>
      <protection hidden="1"/>
    </xf>
    <xf numFmtId="0" fontId="9" fillId="3" borderId="43" xfId="20" applyFont="1" applyFill="1" applyBorder="1" applyAlignment="1" applyProtection="1">
      <alignment horizontal="left" vertical="center" wrapText="1"/>
      <protection hidden="1"/>
    </xf>
    <xf numFmtId="0" fontId="9" fillId="3" borderId="23" xfId="20" applyFont="1" applyFill="1" applyBorder="1" applyAlignment="1" applyProtection="1">
      <alignment horizontal="left" vertical="center" wrapText="1"/>
      <protection hidden="1"/>
    </xf>
    <xf numFmtId="0" fontId="9" fillId="3" borderId="22" xfId="20" applyFont="1" applyFill="1" applyBorder="1" applyAlignment="1" applyProtection="1">
      <alignment horizontal="left" vertical="center" wrapText="1"/>
      <protection hidden="1"/>
    </xf>
    <xf numFmtId="0" fontId="8" fillId="3" borderId="1" xfId="20" applyFont="1" applyFill="1" applyBorder="1" applyAlignment="1" applyProtection="1">
      <alignment horizontal="left" vertical="center" wrapText="1"/>
      <protection hidden="1"/>
    </xf>
    <xf numFmtId="0" fontId="8" fillId="3" borderId="23" xfId="20" applyFont="1" applyFill="1" applyBorder="1" applyAlignment="1" applyProtection="1">
      <alignment horizontal="left" vertical="center" wrapText="1"/>
      <protection hidden="1"/>
    </xf>
    <xf numFmtId="0" fontId="8" fillId="3" borderId="24" xfId="20" applyFont="1" applyFill="1" applyBorder="1" applyAlignment="1" applyProtection="1">
      <alignment horizontal="left" vertical="center" wrapText="1"/>
      <protection hidden="1"/>
    </xf>
    <xf numFmtId="0" fontId="8" fillId="0" borderId="1" xfId="20" applyFont="1" applyFill="1" applyBorder="1" applyAlignment="1" applyProtection="1">
      <alignment horizontal="left" vertical="center" wrapText="1"/>
      <protection hidden="1"/>
    </xf>
    <xf numFmtId="0" fontId="8" fillId="0" borderId="34" xfId="20" applyFont="1" applyFill="1" applyBorder="1" applyAlignment="1" applyProtection="1">
      <alignment horizontal="left" vertical="center" wrapText="1"/>
      <protection hidden="1"/>
    </xf>
    <xf numFmtId="0" fontId="8" fillId="0" borderId="35" xfId="20" applyFont="1" applyFill="1" applyBorder="1" applyAlignment="1" applyProtection="1">
      <alignment horizontal="left" vertical="center" wrapText="1"/>
      <protection hidden="1"/>
    </xf>
    <xf numFmtId="0" fontId="8" fillId="0" borderId="57" xfId="20" applyFont="1" applyFill="1" applyBorder="1" applyAlignment="1" applyProtection="1">
      <alignment horizontal="left" vertical="center" wrapText="1"/>
      <protection hidden="1"/>
    </xf>
    <xf numFmtId="0" fontId="29" fillId="3" borderId="0" xfId="20" applyFont="1" applyFill="1" applyBorder="1" applyAlignment="1" applyProtection="1">
      <alignment horizontal="left" vertical="center" wrapText="1"/>
      <protection hidden="1"/>
    </xf>
    <xf numFmtId="0" fontId="25" fillId="3" borderId="0" xfId="20" applyFont="1" applyFill="1" applyBorder="1" applyAlignment="1" applyProtection="1">
      <alignment horizontal="left" vertical="center" wrapText="1"/>
      <protection hidden="1"/>
    </xf>
    <xf numFmtId="0" fontId="26" fillId="3" borderId="0" xfId="20" applyFont="1" applyFill="1" applyBorder="1" applyAlignment="1" applyProtection="1">
      <alignment vertical="center" wrapText="1"/>
      <protection hidden="1"/>
    </xf>
    <xf numFmtId="0" fontId="6" fillId="3" borderId="43" xfId="20" applyFont="1" applyFill="1" applyBorder="1" applyAlignment="1" applyProtection="1">
      <alignment horizontal="left" vertical="center" wrapText="1"/>
      <protection hidden="1"/>
    </xf>
    <xf numFmtId="0" fontId="6" fillId="3" borderId="23" xfId="20" applyFont="1" applyFill="1" applyBorder="1" applyAlignment="1" applyProtection="1">
      <alignment horizontal="left" vertical="center" wrapText="1"/>
      <protection hidden="1"/>
    </xf>
    <xf numFmtId="0" fontId="4" fillId="3" borderId="23" xfId="20" applyFont="1" applyFill="1" applyBorder="1" applyAlignment="1" applyProtection="1">
      <alignment horizontal="left" vertical="center" wrapText="1"/>
      <protection hidden="1"/>
    </xf>
    <xf numFmtId="0" fontId="8" fillId="0" borderId="4" xfId="20" applyFont="1" applyFill="1" applyBorder="1" applyAlignment="1" applyProtection="1">
      <alignment horizontal="left" vertical="center" wrapText="1"/>
      <protection hidden="1"/>
    </xf>
    <xf numFmtId="0" fontId="7" fillId="3" borderId="58" xfId="20" applyFont="1" applyFill="1" applyBorder="1" applyAlignment="1" applyProtection="1">
      <alignment horizontal="left" vertical="center" wrapText="1"/>
      <protection hidden="1"/>
    </xf>
    <xf numFmtId="0" fontId="4" fillId="3" borderId="59" xfId="20" applyFont="1" applyFill="1" applyBorder="1" applyAlignment="1" applyProtection="1">
      <alignment horizontal="left" vertical="center" wrapText="1"/>
      <protection hidden="1"/>
    </xf>
    <xf numFmtId="0" fontId="19" fillId="5" borderId="43" xfId="20" applyFont="1" applyFill="1" applyBorder="1" applyAlignment="1" applyProtection="1">
      <alignment horizontal="center" vertical="center" wrapText="1"/>
      <protection hidden="1"/>
    </xf>
    <xf numFmtId="0" fontId="19" fillId="5" borderId="23" xfId="20" applyFont="1" applyFill="1" applyBorder="1" applyAlignment="1" applyProtection="1">
      <alignment horizontal="center" vertical="center" wrapText="1"/>
      <protection hidden="1"/>
    </xf>
    <xf numFmtId="0" fontId="24" fillId="5" borderId="23" xfId="20" applyFont="1" applyFill="1" applyBorder="1" applyAlignment="1" applyProtection="1">
      <alignment horizontal="center" vertical="center" wrapText="1"/>
      <protection hidden="1"/>
    </xf>
    <xf numFmtId="0" fontId="24" fillId="5" borderId="22" xfId="20" applyFont="1" applyFill="1" applyBorder="1" applyAlignment="1" applyProtection="1">
      <alignment horizontal="center" vertical="center" wrapText="1"/>
      <protection hidden="1"/>
    </xf>
    <xf numFmtId="49" fontId="7" fillId="0" borderId="29" xfId="20" applyNumberFormat="1" applyFont="1" applyFill="1" applyBorder="1" applyAlignment="1" applyProtection="1">
      <alignment horizontal="left" vertical="center" wrapText="1"/>
      <protection hidden="1"/>
    </xf>
    <xf numFmtId="0" fontId="4" fillId="0" borderId="30" xfId="20" applyFill="1" applyBorder="1" applyAlignment="1" applyProtection="1">
      <alignment horizontal="left" vertical="center" wrapText="1"/>
      <protection hidden="1"/>
    </xf>
    <xf numFmtId="0" fontId="4" fillId="0" borderId="31" xfId="20" applyFill="1" applyBorder="1" applyAlignment="1" applyProtection="1">
      <alignment horizontal="left" vertical="center" wrapText="1"/>
      <protection hidden="1"/>
    </xf>
    <xf numFmtId="49" fontId="7" fillId="0" borderId="6" xfId="20" applyNumberFormat="1" applyFont="1" applyFill="1" applyBorder="1" applyAlignment="1" applyProtection="1">
      <alignment horizontal="left" vertical="center" wrapText="1"/>
      <protection hidden="1"/>
    </xf>
    <xf numFmtId="0" fontId="4" fillId="0" borderId="32" xfId="20" applyFill="1" applyBorder="1" applyAlignment="1" applyProtection="1">
      <alignment horizontal="left" vertical="center" wrapText="1"/>
      <protection hidden="1"/>
    </xf>
    <xf numFmtId="0" fontId="4" fillId="0" borderId="33" xfId="20" applyFill="1" applyBorder="1" applyAlignment="1" applyProtection="1">
      <alignment horizontal="left" vertical="center" wrapText="1"/>
      <protection hidden="1"/>
    </xf>
    <xf numFmtId="0" fontId="4" fillId="0" borderId="32" xfId="20" applyFont="1" applyFill="1" applyBorder="1" applyAlignment="1" applyProtection="1">
      <alignment horizontal="left" vertical="center" wrapText="1"/>
      <protection hidden="1"/>
    </xf>
    <xf numFmtId="0" fontId="4" fillId="0" borderId="33" xfId="20" applyFont="1" applyFill="1" applyBorder="1" applyAlignment="1" applyProtection="1">
      <alignment horizontal="left" vertical="center" wrapText="1"/>
      <protection hidden="1"/>
    </xf>
    <xf numFmtId="49" fontId="7" fillId="0" borderId="34" xfId="20" applyNumberFormat="1" applyFont="1" applyFill="1" applyBorder="1" applyAlignment="1" applyProtection="1">
      <alignment horizontal="left" vertical="center" wrapText="1"/>
      <protection hidden="1"/>
    </xf>
    <xf numFmtId="0" fontId="4" fillId="0" borderId="35" xfId="20" applyFont="1" applyFill="1" applyBorder="1" applyProtection="1">
      <alignment/>
      <protection hidden="1"/>
    </xf>
    <xf numFmtId="0" fontId="4" fillId="0" borderId="36" xfId="20" applyFont="1" applyFill="1" applyBorder="1" applyProtection="1">
      <alignment/>
      <protection hidden="1"/>
    </xf>
    <xf numFmtId="0" fontId="6" fillId="3" borderId="42" xfId="20" applyFont="1" applyFill="1" applyBorder="1" applyAlignment="1" applyProtection="1">
      <alignment horizontal="left" vertical="center" wrapText="1"/>
      <protection hidden="1"/>
    </xf>
    <xf numFmtId="0" fontId="4" fillId="3" borderId="60" xfId="20" applyFont="1" applyFill="1" applyBorder="1" applyAlignment="1" applyProtection="1">
      <alignment horizontal="left" vertical="center" wrapText="1"/>
      <protection hidden="1"/>
    </xf>
    <xf numFmtId="0" fontId="6" fillId="3" borderId="40" xfId="20" applyFont="1" applyFill="1" applyBorder="1" applyAlignment="1" applyProtection="1">
      <alignment horizontal="left" vertical="center" wrapText="1"/>
      <protection hidden="1"/>
    </xf>
    <xf numFmtId="0" fontId="4" fillId="3" borderId="44" xfId="20" applyFont="1" applyFill="1" applyBorder="1" applyAlignment="1" applyProtection="1">
      <alignment horizontal="left" vertical="center" wrapText="1"/>
      <protection hidden="1"/>
    </xf>
    <xf numFmtId="0" fontId="6" fillId="3" borderId="41" xfId="20" applyFont="1" applyFill="1" applyBorder="1" applyAlignment="1" applyProtection="1">
      <alignment horizontal="left" vertical="center" wrapText="1"/>
      <protection hidden="1"/>
    </xf>
    <xf numFmtId="0" fontId="4" fillId="3" borderId="57" xfId="20" applyFont="1" applyFill="1" applyBorder="1" applyAlignment="1" applyProtection="1">
      <alignment horizontal="left" vertical="center" wrapText="1"/>
      <protection hidden="1"/>
    </xf>
    <xf numFmtId="0" fontId="6" fillId="3" borderId="61" xfId="20" applyFont="1" applyFill="1" applyBorder="1" applyAlignment="1" applyProtection="1">
      <alignment horizontal="left" vertical="center" wrapText="1"/>
      <protection hidden="1"/>
    </xf>
    <xf numFmtId="0" fontId="4" fillId="3" borderId="53" xfId="20" applyFont="1" applyFill="1" applyBorder="1" applyAlignment="1" applyProtection="1">
      <alignment horizontal="left" vertical="center" wrapText="1"/>
      <protection hidden="1"/>
    </xf>
    <xf numFmtId="0" fontId="4" fillId="0" borderId="28" xfId="20" applyFont="1" applyFill="1" applyBorder="1" applyAlignment="1" applyProtection="1">
      <alignment horizontal="left" vertical="center"/>
      <protection hidden="1"/>
    </xf>
    <xf numFmtId="0" fontId="7" fillId="3" borderId="62" xfId="20" applyFont="1" applyFill="1" applyBorder="1" applyAlignment="1" applyProtection="1">
      <alignment horizontal="left" vertical="center" wrapText="1"/>
      <protection hidden="1"/>
    </xf>
    <xf numFmtId="0" fontId="4" fillId="3" borderId="63" xfId="20" applyFont="1" applyFill="1" applyBorder="1" applyAlignment="1" applyProtection="1">
      <alignment horizontal="left" vertical="center" wrapText="1"/>
      <protection hidden="1"/>
    </xf>
    <xf numFmtId="0" fontId="4" fillId="3" borderId="58" xfId="20" applyFont="1" applyFill="1" applyBorder="1" applyAlignment="1" applyProtection="1">
      <alignment horizontal="left" vertical="center" wrapText="1"/>
      <protection hidden="1"/>
    </xf>
    <xf numFmtId="194" fontId="4" fillId="0" borderId="28" xfId="20" applyNumberFormat="1" applyFont="1" applyFill="1" applyBorder="1" applyAlignment="1" applyProtection="1">
      <alignment horizontal="left" vertical="center"/>
      <protection hidden="1"/>
    </xf>
    <xf numFmtId="0" fontId="4" fillId="0" borderId="28" xfId="20" applyFill="1" applyBorder="1" applyAlignment="1" applyProtection="1">
      <alignment vertical="center"/>
      <protection hidden="1"/>
    </xf>
    <xf numFmtId="0" fontId="6" fillId="3" borderId="25" xfId="20" applyFont="1" applyFill="1" applyBorder="1" applyAlignment="1" applyProtection="1">
      <alignment horizontal="left" vertical="center" wrapText="1"/>
      <protection hidden="1"/>
    </xf>
    <xf numFmtId="0" fontId="4" fillId="3" borderId="23" xfId="20" applyFill="1" applyBorder="1" applyAlignment="1" applyProtection="1">
      <alignment horizontal="left" vertical="center" wrapText="1"/>
      <protection hidden="1"/>
    </xf>
    <xf numFmtId="0" fontId="6" fillId="3" borderId="61" xfId="20" applyFont="1" applyFill="1" applyBorder="1" applyAlignment="1" applyProtection="1">
      <alignment horizontal="left" vertical="top" wrapText="1"/>
      <protection hidden="1"/>
    </xf>
    <xf numFmtId="0" fontId="4" fillId="3" borderId="53" xfId="20" applyFont="1" applyFill="1" applyBorder="1" applyAlignment="1" applyProtection="1">
      <alignment horizontal="left" vertical="top" wrapText="1"/>
      <protection hidden="1"/>
    </xf>
    <xf numFmtId="0" fontId="4" fillId="3" borderId="62" xfId="20" applyFont="1" applyFill="1" applyBorder="1" applyAlignment="1" applyProtection="1">
      <alignment horizontal="left" vertical="center" wrapText="1"/>
      <protection hidden="1"/>
    </xf>
    <xf numFmtId="194" fontId="4" fillId="0" borderId="28" xfId="0" applyNumberFormat="1" applyFont="1" applyFill="1" applyBorder="1" applyAlignment="1" applyProtection="1">
      <alignment horizontal="left" vertical="center"/>
      <protection locked="0"/>
    </xf>
    <xf numFmtId="0" fontId="0" fillId="0" borderId="28" xfId="0" applyFill="1" applyBorder="1" applyAlignment="1" applyProtection="1">
      <alignment vertical="center"/>
      <protection locked="0"/>
    </xf>
    <xf numFmtId="0" fontId="7" fillId="0" borderId="2" xfId="20" applyFont="1" applyFill="1" applyBorder="1" applyAlignment="1" applyProtection="1">
      <alignment horizontal="left" vertical="center" wrapText="1"/>
      <protection locked="0"/>
    </xf>
    <xf numFmtId="0" fontId="4" fillId="0" borderId="2" xfId="20" applyFont="1" applyFill="1" applyBorder="1" applyAlignment="1" applyProtection="1">
      <alignment horizontal="left" vertical="center" wrapText="1"/>
      <protection locked="0"/>
    </xf>
    <xf numFmtId="0" fontId="27" fillId="5" borderId="43" xfId="20" applyFont="1" applyFill="1" applyBorder="1" applyAlignment="1" applyProtection="1">
      <alignment horizontal="center" vertical="center" wrapText="1"/>
      <protection hidden="1"/>
    </xf>
    <xf numFmtId="0" fontId="27" fillId="5" borderId="23" xfId="20" applyFont="1" applyFill="1" applyBorder="1" applyAlignment="1" applyProtection="1">
      <alignment horizontal="center" vertical="center" wrapText="1"/>
      <protection hidden="1"/>
    </xf>
    <xf numFmtId="0" fontId="15" fillId="5" borderId="23" xfId="20" applyFont="1" applyFill="1" applyBorder="1" applyAlignment="1" applyProtection="1">
      <alignment horizontal="center" vertical="center" wrapText="1"/>
      <protection hidden="1"/>
    </xf>
    <xf numFmtId="0" fontId="15" fillId="5" borderId="22" xfId="20" applyFont="1" applyFill="1" applyBorder="1" applyAlignment="1" applyProtection="1">
      <alignment horizontal="center" vertical="center" wrapText="1"/>
      <protection hidden="1"/>
    </xf>
    <xf numFmtId="0" fontId="4" fillId="3" borderId="28" xfId="20" applyFill="1" applyBorder="1" applyAlignment="1">
      <alignment vertical="center" wrapText="1"/>
      <protection/>
    </xf>
    <xf numFmtId="0" fontId="4" fillId="3" borderId="26" xfId="20" applyFill="1" applyBorder="1" applyAlignment="1">
      <alignment vertical="center" wrapText="1"/>
      <protection/>
    </xf>
    <xf numFmtId="49" fontId="7" fillId="0" borderId="29" xfId="20" applyNumberFormat="1" applyFont="1" applyFill="1" applyBorder="1" applyAlignment="1" applyProtection="1">
      <alignment horizontal="left" vertical="center" wrapText="1"/>
      <protection locked="0"/>
    </xf>
    <xf numFmtId="0" fontId="4" fillId="0" borderId="30" xfId="20" applyFill="1" applyBorder="1" applyAlignment="1" applyProtection="1">
      <alignment horizontal="left" vertical="center" wrapText="1"/>
      <protection locked="0"/>
    </xf>
    <xf numFmtId="0" fontId="4" fillId="0" borderId="31" xfId="20" applyFill="1" applyBorder="1" applyAlignment="1" applyProtection="1">
      <alignment horizontal="left" vertical="center" wrapText="1"/>
      <protection locked="0"/>
    </xf>
    <xf numFmtId="49" fontId="7" fillId="0" borderId="6" xfId="20" applyNumberFormat="1" applyFont="1" applyFill="1" applyBorder="1" applyAlignment="1" applyProtection="1">
      <alignment horizontal="left" vertical="center" wrapText="1"/>
      <protection locked="0"/>
    </xf>
    <xf numFmtId="0" fontId="4" fillId="0" borderId="32" xfId="20" applyFill="1" applyBorder="1" applyAlignment="1" applyProtection="1">
      <alignment horizontal="left" vertical="center" wrapText="1"/>
      <protection locked="0"/>
    </xf>
    <xf numFmtId="0" fontId="4" fillId="0" borderId="33" xfId="20" applyFill="1" applyBorder="1" applyAlignment="1" applyProtection="1">
      <alignment horizontal="left" vertical="center" wrapText="1"/>
      <protection locked="0"/>
    </xf>
    <xf numFmtId="49" fontId="7" fillId="0" borderId="34" xfId="20" applyNumberFormat="1" applyFont="1" applyFill="1" applyBorder="1" applyAlignment="1" applyProtection="1">
      <alignment horizontal="left" vertical="center" wrapText="1"/>
      <protection locked="0"/>
    </xf>
    <xf numFmtId="0" fontId="4" fillId="0" borderId="35" xfId="20" applyFill="1" applyBorder="1" applyProtection="1">
      <alignment/>
      <protection locked="0"/>
    </xf>
    <xf numFmtId="0" fontId="4" fillId="0" borderId="36" xfId="20" applyFill="1" applyBorder="1" applyProtection="1">
      <alignment/>
      <protection locked="0"/>
    </xf>
    <xf numFmtId="0" fontId="7" fillId="0" borderId="4" xfId="20" applyFont="1" applyFill="1" applyBorder="1" applyAlignment="1" applyProtection="1">
      <alignment horizontal="left" vertical="center" wrapText="1"/>
      <protection locked="0"/>
    </xf>
    <xf numFmtId="0" fontId="7" fillId="0" borderId="5" xfId="20" applyFont="1" applyFill="1" applyBorder="1" applyAlignment="1" applyProtection="1">
      <alignment horizontal="left" vertical="center" wrapText="1"/>
      <protection locked="0"/>
    </xf>
    <xf numFmtId="0" fontId="7" fillId="0" borderId="52" xfId="20" applyFont="1" applyFill="1" applyBorder="1" applyAlignment="1" applyProtection="1">
      <alignment horizontal="left" vertical="center" wrapText="1"/>
      <protection locked="0"/>
    </xf>
    <xf numFmtId="0" fontId="7" fillId="0" borderId="28" xfId="20" applyFont="1" applyFill="1" applyBorder="1" applyAlignment="1" applyProtection="1">
      <alignment horizontal="left" vertical="center" wrapText="1"/>
      <protection locked="0"/>
    </xf>
    <xf numFmtId="0" fontId="4" fillId="0" borderId="28" xfId="20" applyFill="1" applyBorder="1" applyAlignment="1" applyProtection="1">
      <alignment horizontal="left" vertical="center" wrapText="1"/>
      <protection locked="0"/>
    </xf>
    <xf numFmtId="0" fontId="4" fillId="0" borderId="53" xfId="20" applyFill="1" applyBorder="1" applyAlignment="1" applyProtection="1">
      <alignment horizontal="left" vertical="center" wrapText="1"/>
      <protection locked="0"/>
    </xf>
    <xf numFmtId="0" fontId="4" fillId="0" borderId="28" xfId="20" applyFont="1" applyFill="1" applyBorder="1" applyAlignment="1" applyProtection="1">
      <alignment horizontal="left" vertical="center"/>
      <protection locked="0"/>
    </xf>
    <xf numFmtId="0" fontId="8" fillId="0" borderId="1" xfId="20" applyFont="1" applyFill="1" applyBorder="1" applyAlignment="1" applyProtection="1">
      <alignment horizontal="left" vertical="center" wrapText="1"/>
      <protection locked="0"/>
    </xf>
    <xf numFmtId="0" fontId="7" fillId="0" borderId="3" xfId="20" applyFont="1" applyFill="1" applyBorder="1" applyAlignment="1" applyProtection="1">
      <alignment horizontal="left" vertical="center" wrapText="1"/>
      <protection locked="0"/>
    </xf>
    <xf numFmtId="0" fontId="4" fillId="0" borderId="3" xfId="20" applyFont="1" applyFill="1" applyBorder="1" applyAlignment="1" applyProtection="1">
      <alignment horizontal="left" vertical="center" wrapText="1"/>
      <protection locked="0"/>
    </xf>
    <xf numFmtId="0" fontId="7" fillId="0" borderId="54" xfId="20" applyFont="1" applyFill="1" applyBorder="1" applyAlignment="1" applyProtection="1">
      <alignment horizontal="left" vertical="center" wrapText="1"/>
      <protection locked="0"/>
    </xf>
    <xf numFmtId="0" fontId="7" fillId="0" borderId="55" xfId="20" applyFont="1" applyFill="1" applyBorder="1" applyAlignment="1" applyProtection="1">
      <alignment horizontal="left" vertical="center" wrapText="1"/>
      <protection locked="0"/>
    </xf>
    <xf numFmtId="0" fontId="4" fillId="0" borderId="55" xfId="20" applyFill="1" applyBorder="1" applyAlignment="1" applyProtection="1">
      <alignment horizontal="left" vertical="center" wrapText="1"/>
      <protection locked="0"/>
    </xf>
    <xf numFmtId="0" fontId="4" fillId="0" borderId="56" xfId="20" applyFill="1" applyBorder="1" applyAlignment="1" applyProtection="1">
      <alignment horizontal="left" vertical="center" wrapText="1"/>
      <protection locked="0"/>
    </xf>
    <xf numFmtId="0" fontId="4" fillId="0" borderId="5" xfId="20" applyFont="1" applyFill="1" applyBorder="1" applyAlignment="1" applyProtection="1">
      <alignment horizontal="left" vertical="center" wrapText="1"/>
      <protection locked="0"/>
    </xf>
    <xf numFmtId="0" fontId="4" fillId="0" borderId="4" xfId="20" applyFont="1" applyFill="1" applyBorder="1" applyAlignment="1" applyProtection="1">
      <alignment horizontal="left" vertical="center" wrapText="1"/>
      <protection locked="0"/>
    </xf>
    <xf numFmtId="0" fontId="6" fillId="3" borderId="53" xfId="20" applyFont="1" applyFill="1" applyBorder="1" applyAlignment="1" applyProtection="1">
      <alignment horizontal="left" vertical="center" wrapText="1"/>
      <protection hidden="1"/>
    </xf>
    <xf numFmtId="0" fontId="7" fillId="3" borderId="63" xfId="20" applyFont="1" applyFill="1" applyBorder="1" applyAlignment="1" applyProtection="1">
      <alignment horizontal="left" vertical="center" wrapText="1"/>
      <protection hidden="1"/>
    </xf>
    <xf numFmtId="0" fontId="7" fillId="3" borderId="59" xfId="20" applyFont="1" applyFill="1" applyBorder="1" applyAlignment="1" applyProtection="1">
      <alignment horizontal="left" vertical="center" wrapText="1"/>
      <protection hidden="1"/>
    </xf>
    <xf numFmtId="0" fontId="7" fillId="0" borderId="34" xfId="20" applyFont="1" applyFill="1" applyBorder="1" applyAlignment="1" applyProtection="1">
      <alignment horizontal="left" vertical="center" wrapText="1"/>
      <protection locked="0"/>
    </xf>
    <xf numFmtId="0" fontId="7" fillId="0" borderId="35" xfId="20" applyFont="1" applyFill="1" applyBorder="1" applyAlignment="1" applyProtection="1">
      <alignment horizontal="left" vertical="center" wrapText="1"/>
      <protection locked="0"/>
    </xf>
    <xf numFmtId="0" fontId="7" fillId="0" borderId="57" xfId="20" applyFont="1" applyFill="1" applyBorder="1" applyAlignment="1" applyProtection="1">
      <alignment horizontal="left" vertical="center" wrapText="1"/>
      <protection locked="0"/>
    </xf>
    <xf numFmtId="0" fontId="7" fillId="3" borderId="29" xfId="20" applyNumberFormat="1" applyFont="1" applyFill="1" applyBorder="1" applyAlignment="1" applyProtection="1">
      <alignment horizontal="left" vertical="center" wrapText="1"/>
      <protection hidden="1"/>
    </xf>
    <xf numFmtId="0" fontId="7" fillId="3" borderId="30" xfId="20" applyNumberFormat="1" applyFont="1" applyFill="1" applyBorder="1" applyAlignment="1" applyProtection="1">
      <alignment horizontal="left" vertical="center" wrapText="1"/>
      <protection hidden="1"/>
    </xf>
    <xf numFmtId="0" fontId="7" fillId="3" borderId="31" xfId="20" applyNumberFormat="1" applyFont="1" applyFill="1" applyBorder="1" applyAlignment="1" applyProtection="1">
      <alignment horizontal="left" vertical="center" wrapText="1"/>
      <protection hidden="1"/>
    </xf>
    <xf numFmtId="0" fontId="7" fillId="3" borderId="6" xfId="20" applyNumberFormat="1" applyFont="1" applyFill="1" applyBorder="1" applyAlignment="1" applyProtection="1">
      <alignment horizontal="left" vertical="center" wrapText="1"/>
      <protection hidden="1"/>
    </xf>
    <xf numFmtId="0" fontId="7" fillId="3" borderId="32" xfId="20" applyNumberFormat="1" applyFont="1" applyFill="1" applyBorder="1" applyAlignment="1" applyProtection="1">
      <alignment horizontal="left" vertical="center" wrapText="1"/>
      <protection hidden="1"/>
    </xf>
    <xf numFmtId="0" fontId="7" fillId="3" borderId="33" xfId="20" applyNumberFormat="1" applyFont="1" applyFill="1" applyBorder="1" applyAlignment="1" applyProtection="1">
      <alignment horizontal="left" vertical="center" wrapText="1"/>
      <protection hidden="1"/>
    </xf>
    <xf numFmtId="0" fontId="7" fillId="0" borderId="29" xfId="20" applyFont="1" applyFill="1" applyBorder="1" applyAlignment="1" applyProtection="1">
      <alignment horizontal="left" vertical="center" wrapText="1"/>
      <protection locked="0"/>
    </xf>
    <xf numFmtId="0" fontId="7" fillId="0" borderId="30" xfId="20" applyFont="1" applyFill="1" applyBorder="1" applyAlignment="1" applyProtection="1">
      <alignment horizontal="left" vertical="center" wrapText="1"/>
      <protection locked="0"/>
    </xf>
    <xf numFmtId="0" fontId="7" fillId="0" borderId="60" xfId="20" applyFont="1" applyFill="1" applyBorder="1" applyAlignment="1" applyProtection="1">
      <alignment horizontal="left" vertical="center" wrapText="1"/>
      <protection locked="0"/>
    </xf>
    <xf numFmtId="0" fontId="4" fillId="3" borderId="28" xfId="20" applyFont="1" applyFill="1" applyBorder="1" applyAlignment="1" applyProtection="1">
      <alignment horizontal="left" vertical="center"/>
      <protection hidden="1"/>
    </xf>
    <xf numFmtId="194" fontId="4" fillId="0" borderId="28" xfId="20" applyNumberFormat="1" applyFont="1" applyFill="1" applyBorder="1" applyAlignment="1" applyProtection="1">
      <alignment horizontal="left" vertical="center"/>
      <protection locked="0"/>
    </xf>
    <xf numFmtId="0" fontId="27" fillId="5" borderId="22" xfId="20" applyFont="1" applyFill="1" applyBorder="1" applyAlignment="1" applyProtection="1">
      <alignment horizontal="center" vertical="center" wrapText="1"/>
      <protection hidden="1"/>
    </xf>
    <xf numFmtId="0" fontId="9" fillId="3" borderId="64" xfId="20" applyFont="1" applyFill="1" applyBorder="1" applyAlignment="1" applyProtection="1">
      <alignment horizontal="left" vertical="center" wrapText="1"/>
      <protection hidden="1"/>
    </xf>
    <xf numFmtId="0" fontId="9" fillId="3" borderId="65" xfId="20" applyFont="1" applyFill="1" applyBorder="1" applyAlignment="1" applyProtection="1">
      <alignment horizontal="left" vertical="center" wrapText="1"/>
      <protection hidden="1"/>
    </xf>
    <xf numFmtId="0" fontId="9" fillId="3" borderId="52" xfId="20" applyFont="1" applyFill="1" applyBorder="1" applyAlignment="1" applyProtection="1">
      <alignment horizontal="left" vertical="center" wrapText="1"/>
      <protection hidden="1"/>
    </xf>
    <xf numFmtId="0" fontId="9" fillId="3" borderId="53" xfId="20" applyFont="1" applyFill="1" applyBorder="1" applyAlignment="1" applyProtection="1">
      <alignment horizontal="left" vertical="center" wrapText="1"/>
      <protection hidden="1"/>
    </xf>
    <xf numFmtId="0" fontId="9" fillId="3" borderId="59" xfId="20" applyFont="1" applyFill="1" applyBorder="1" applyAlignment="1" applyProtection="1">
      <alignment horizontal="left" vertical="center" wrapText="1"/>
      <protection hidden="1"/>
    </xf>
    <xf numFmtId="0" fontId="7" fillId="0" borderId="34" xfId="20" applyNumberFormat="1" applyFont="1" applyFill="1" applyBorder="1" applyAlignment="1" applyProtection="1">
      <alignment horizontal="left" vertical="center" wrapText="1"/>
      <protection hidden="1" locked="0"/>
    </xf>
    <xf numFmtId="0" fontId="7" fillId="0" borderId="35" xfId="20" applyNumberFormat="1" applyFont="1" applyFill="1" applyBorder="1" applyAlignment="1" applyProtection="1">
      <alignment horizontal="left" vertical="center" wrapText="1"/>
      <protection hidden="1" locked="0"/>
    </xf>
    <xf numFmtId="0" fontId="7" fillId="0" borderId="36" xfId="20" applyNumberFormat="1" applyFont="1" applyFill="1" applyBorder="1" applyAlignment="1" applyProtection="1">
      <alignment horizontal="left" vertical="center" wrapText="1"/>
      <protection hidden="1" locked="0"/>
    </xf>
    <xf numFmtId="0" fontId="8" fillId="3" borderId="53" xfId="20" applyFont="1" applyFill="1" applyBorder="1" applyAlignment="1" applyProtection="1">
      <alignment horizontal="left" vertical="center" wrapText="1"/>
      <protection hidden="1"/>
    </xf>
    <xf numFmtId="0" fontId="6" fillId="3" borderId="58" xfId="20" applyFont="1" applyFill="1" applyBorder="1" applyAlignment="1" applyProtection="1">
      <alignment horizontal="left" vertical="center" wrapText="1"/>
      <protection hidden="1"/>
    </xf>
    <xf numFmtId="0" fontId="6" fillId="3" borderId="59" xfId="20" applyFont="1" applyFill="1" applyBorder="1" applyAlignment="1" applyProtection="1">
      <alignment horizontal="left" vertical="center" wrapText="1"/>
      <protection hidden="1"/>
    </xf>
    <xf numFmtId="0" fontId="8" fillId="0" borderId="29" xfId="20" applyFont="1" applyFill="1" applyBorder="1" applyAlignment="1" applyProtection="1">
      <alignment horizontal="left" vertical="center" wrapText="1"/>
      <protection locked="0"/>
    </xf>
    <xf numFmtId="0" fontId="8" fillId="0" borderId="30" xfId="20" applyFont="1" applyFill="1" applyBorder="1" applyAlignment="1" applyProtection="1">
      <alignment horizontal="left" vertical="center" wrapText="1"/>
      <protection locked="0"/>
    </xf>
    <xf numFmtId="0" fontId="8" fillId="0" borderId="60" xfId="20" applyFont="1" applyFill="1" applyBorder="1" applyAlignment="1" applyProtection="1">
      <alignment horizontal="left" vertical="center" wrapText="1"/>
      <protection locked="0"/>
    </xf>
    <xf numFmtId="0" fontId="7" fillId="0" borderId="6" xfId="20" applyFont="1" applyFill="1" applyBorder="1" applyAlignment="1" applyProtection="1">
      <alignment horizontal="left" vertical="center" wrapText="1"/>
      <protection locked="0"/>
    </xf>
    <xf numFmtId="0" fontId="7" fillId="0" borderId="32" xfId="20" applyFont="1" applyFill="1" applyBorder="1" applyAlignment="1" applyProtection="1">
      <alignment horizontal="left" vertical="center" wrapText="1"/>
      <protection locked="0"/>
    </xf>
    <xf numFmtId="0" fontId="7" fillId="0" borderId="44" xfId="20" applyFont="1" applyFill="1" applyBorder="1" applyAlignment="1" applyProtection="1">
      <alignment horizontal="left" vertical="center" wrapText="1"/>
      <protection locked="0"/>
    </xf>
    <xf numFmtId="0" fontId="6" fillId="3" borderId="53" xfId="20" applyFont="1" applyFill="1" applyBorder="1" applyAlignment="1" applyProtection="1">
      <alignment horizontal="left" vertical="top" wrapText="1"/>
      <protection hidden="1"/>
    </xf>
    <xf numFmtId="0" fontId="4" fillId="3" borderId="59" xfId="20" applyFont="1" applyFill="1" applyBorder="1" applyAlignment="1" applyProtection="1">
      <alignment horizontal="left" vertical="center" wrapText="1"/>
      <protection hidden="1"/>
    </xf>
    <xf numFmtId="0" fontId="15" fillId="5" borderId="23" xfId="20" applyFont="1" applyFill="1" applyBorder="1" applyAlignment="1" applyProtection="1">
      <alignment horizontal="center" vertical="center" wrapText="1"/>
      <protection hidden="1"/>
    </xf>
    <xf numFmtId="0" fontId="15" fillId="5" borderId="22" xfId="20" applyFont="1" applyFill="1" applyBorder="1" applyAlignment="1" applyProtection="1">
      <alignment horizontal="center" vertical="center" wrapText="1"/>
      <protection hidden="1"/>
    </xf>
    <xf numFmtId="0" fontId="4" fillId="3" borderId="60" xfId="20" applyFont="1" applyFill="1" applyBorder="1" applyAlignment="1" applyProtection="1">
      <alignment horizontal="left" vertical="center" wrapText="1"/>
      <protection hidden="1"/>
    </xf>
    <xf numFmtId="0" fontId="4" fillId="3" borderId="44" xfId="20" applyFont="1" applyFill="1" applyBorder="1" applyAlignment="1" applyProtection="1">
      <alignment horizontal="left" vertical="center" wrapText="1"/>
      <protection hidden="1"/>
    </xf>
    <xf numFmtId="0" fontId="4" fillId="3" borderId="57" xfId="20" applyFont="1" applyFill="1" applyBorder="1" applyAlignment="1" applyProtection="1">
      <alignment horizontal="left" vertical="center" wrapText="1"/>
      <protection hidden="1"/>
    </xf>
    <xf numFmtId="0" fontId="4" fillId="3" borderId="53" xfId="20" applyFont="1" applyFill="1" applyBorder="1" applyAlignment="1" applyProtection="1">
      <alignment horizontal="left" vertical="center" wrapText="1"/>
      <protection hidden="1"/>
    </xf>
    <xf numFmtId="0" fontId="4" fillId="3" borderId="63" xfId="20" applyFont="1" applyFill="1" applyBorder="1" applyAlignment="1" applyProtection="1">
      <alignment horizontal="left" vertical="center" wrapText="1"/>
      <protection hidden="1"/>
    </xf>
    <xf numFmtId="0" fontId="4" fillId="3" borderId="58" xfId="20" applyFont="1" applyFill="1" applyBorder="1" applyAlignment="1" applyProtection="1">
      <alignment horizontal="left" vertical="center" wrapText="1"/>
      <protection hidden="1"/>
    </xf>
    <xf numFmtId="0" fontId="4" fillId="0" borderId="28" xfId="20" applyFill="1" applyBorder="1" applyAlignment="1" applyProtection="1">
      <alignment vertical="center"/>
      <protection locked="0"/>
    </xf>
    <xf numFmtId="0" fontId="4" fillId="3" borderId="53" xfId="20" applyFont="1" applyFill="1" applyBorder="1" applyAlignment="1" applyProtection="1">
      <alignment horizontal="left" vertical="top" wrapText="1"/>
      <protection hidden="1"/>
    </xf>
    <xf numFmtId="0" fontId="4" fillId="3" borderId="62" xfId="20" applyFont="1" applyFill="1" applyBorder="1" applyAlignment="1" applyProtection="1">
      <alignment horizontal="left" vertical="center" wrapText="1"/>
      <protection hidden="1"/>
    </xf>
    <xf numFmtId="0" fontId="6" fillId="3" borderId="60" xfId="20" applyFont="1" applyFill="1" applyBorder="1" applyAlignment="1" applyProtection="1">
      <alignment horizontal="left" vertical="center" wrapText="1"/>
      <protection hidden="1"/>
    </xf>
    <xf numFmtId="0" fontId="6" fillId="3" borderId="44" xfId="20" applyFont="1" applyFill="1" applyBorder="1" applyAlignment="1" applyProtection="1">
      <alignment horizontal="left" vertical="center" wrapText="1"/>
      <protection hidden="1"/>
    </xf>
    <xf numFmtId="0" fontId="6" fillId="3" borderId="57" xfId="20" applyFont="1" applyFill="1" applyBorder="1" applyAlignment="1" applyProtection="1">
      <alignment horizontal="left" vertical="center" wrapText="1"/>
      <protection hidden="1"/>
    </xf>
    <xf numFmtId="0" fontId="7" fillId="3" borderId="41" xfId="20" applyFont="1" applyFill="1" applyBorder="1" applyAlignment="1" applyProtection="1">
      <alignment horizontal="left" vertical="center" wrapText="1"/>
      <protection hidden="1"/>
    </xf>
    <xf numFmtId="0" fontId="7" fillId="3" borderId="35" xfId="20" applyFont="1" applyFill="1" applyBorder="1" applyAlignment="1" applyProtection="1">
      <alignment horizontal="left" vertical="center" wrapText="1"/>
      <protection hidden="1"/>
    </xf>
    <xf numFmtId="0" fontId="7" fillId="3" borderId="57" xfId="20" applyFont="1" applyFill="1" applyBorder="1" applyAlignment="1" applyProtection="1">
      <alignment horizontal="left" vertical="center" wrapText="1"/>
      <protection hidden="1"/>
    </xf>
    <xf numFmtId="0" fontId="7" fillId="3" borderId="40" xfId="20" applyFont="1" applyFill="1" applyBorder="1" applyAlignment="1" applyProtection="1">
      <alignment horizontal="left" vertical="center" wrapText="1"/>
      <protection hidden="1"/>
    </xf>
    <xf numFmtId="0" fontId="7" fillId="3" borderId="32" xfId="20" applyFont="1" applyFill="1" applyBorder="1" applyAlignment="1" applyProtection="1">
      <alignment horizontal="left" vertical="center" wrapText="1"/>
      <protection hidden="1"/>
    </xf>
    <xf numFmtId="0" fontId="7" fillId="3" borderId="44" xfId="20" applyFont="1" applyFill="1" applyBorder="1" applyAlignment="1" applyProtection="1">
      <alignment horizontal="left" vertical="center" wrapText="1"/>
      <protection hidden="1"/>
    </xf>
    <xf numFmtId="0" fontId="7" fillId="3" borderId="6" xfId="20" applyFont="1" applyFill="1" applyBorder="1" applyAlignment="1" applyProtection="1">
      <alignment horizontal="left" vertical="center" wrapText="1"/>
      <protection hidden="1"/>
    </xf>
    <xf numFmtId="0" fontId="7" fillId="3" borderId="34" xfId="20" applyFont="1" applyFill="1" applyBorder="1" applyAlignment="1" applyProtection="1">
      <alignment horizontal="left" vertical="center" wrapText="1"/>
      <protection hidden="1"/>
    </xf>
    <xf numFmtId="0" fontId="7" fillId="3" borderId="3" xfId="20" applyFont="1" applyFill="1" applyBorder="1" applyAlignment="1" applyProtection="1">
      <alignment horizontal="center" vertical="center" wrapText="1"/>
      <protection hidden="1"/>
    </xf>
    <xf numFmtId="0" fontId="7" fillId="3" borderId="66" xfId="20" applyFont="1" applyFill="1" applyBorder="1" applyAlignment="1" applyProtection="1">
      <alignment horizontal="center" vertical="center" wrapText="1"/>
      <protection hidden="1"/>
    </xf>
    <xf numFmtId="0" fontId="7" fillId="3" borderId="54" xfId="20" applyFont="1" applyFill="1" applyBorder="1" applyAlignment="1" applyProtection="1">
      <alignment horizontal="left" vertical="center" wrapText="1"/>
      <protection hidden="1"/>
    </xf>
    <xf numFmtId="0" fontId="7" fillId="3" borderId="56" xfId="20" applyFont="1" applyFill="1" applyBorder="1" applyAlignment="1" applyProtection="1">
      <alignment horizontal="left" vertical="center" wrapText="1"/>
      <protection hidden="1"/>
    </xf>
    <xf numFmtId="0" fontId="7" fillId="3" borderId="64" xfId="20" applyFont="1" applyFill="1" applyBorder="1" applyAlignment="1" applyProtection="1">
      <alignment horizontal="left" vertical="center" wrapText="1"/>
      <protection hidden="1"/>
    </xf>
    <xf numFmtId="0" fontId="7" fillId="3" borderId="29" xfId="20" applyFont="1" applyFill="1" applyBorder="1" applyAlignment="1" applyProtection="1">
      <alignment horizontal="left" vertical="center" wrapText="1"/>
      <protection hidden="1"/>
    </xf>
    <xf numFmtId="0" fontId="7" fillId="3" borderId="60" xfId="20" applyFont="1" applyFill="1" applyBorder="1" applyAlignment="1" applyProtection="1">
      <alignment horizontal="left" vertical="center" wrapText="1"/>
      <protection hidden="1"/>
    </xf>
    <xf numFmtId="0" fontId="6" fillId="3" borderId="42" xfId="20" applyFont="1" applyFill="1" applyBorder="1" applyAlignment="1" applyProtection="1">
      <alignment horizontal="left" vertical="top" wrapText="1"/>
      <protection hidden="1"/>
    </xf>
    <xf numFmtId="0" fontId="6" fillId="3" borderId="30" xfId="20" applyFont="1" applyFill="1" applyBorder="1" applyAlignment="1" applyProtection="1">
      <alignment horizontal="left" vertical="top" wrapText="1"/>
      <protection hidden="1"/>
    </xf>
    <xf numFmtId="0" fontId="6" fillId="3" borderId="31" xfId="20" applyFont="1" applyFill="1" applyBorder="1" applyAlignment="1" applyProtection="1">
      <alignment horizontal="left" vertical="top" wrapText="1"/>
      <protection hidden="1"/>
    </xf>
    <xf numFmtId="0" fontId="27" fillId="5" borderId="43" xfId="20" applyFont="1" applyFill="1" applyBorder="1" applyAlignment="1" applyProtection="1">
      <alignment horizontal="center" vertical="center" wrapText="1"/>
      <protection hidden="1"/>
    </xf>
    <xf numFmtId="0" fontId="27" fillId="5" borderId="23" xfId="20" applyFont="1" applyFill="1" applyBorder="1" applyAlignment="1" applyProtection="1">
      <alignment horizontal="center" vertical="center" wrapText="1"/>
      <protection hidden="1"/>
    </xf>
    <xf numFmtId="0" fontId="27" fillId="5" borderId="22" xfId="20" applyFont="1" applyFill="1" applyBorder="1" applyAlignment="1" applyProtection="1">
      <alignment horizontal="center" vertical="center" wrapText="1"/>
      <protection hidden="1"/>
    </xf>
    <xf numFmtId="0" fontId="6" fillId="3" borderId="30" xfId="20" applyFont="1" applyFill="1" applyBorder="1" applyAlignment="1" applyProtection="1">
      <alignment horizontal="left" vertical="center" wrapText="1"/>
      <protection hidden="1"/>
    </xf>
    <xf numFmtId="0" fontId="6" fillId="3" borderId="31" xfId="20" applyFont="1" applyFill="1" applyBorder="1" applyAlignment="1" applyProtection="1">
      <alignment horizontal="left" vertical="center" wrapText="1"/>
      <protection hidden="1"/>
    </xf>
    <xf numFmtId="0" fontId="7" fillId="3" borderId="67" xfId="20" applyFont="1" applyFill="1" applyBorder="1" applyAlignment="1" applyProtection="1">
      <alignment horizontal="center" vertical="center" wrapText="1"/>
      <protection hidden="1"/>
    </xf>
    <xf numFmtId="0" fontId="7" fillId="3" borderId="21" xfId="20" applyFont="1" applyFill="1" applyBorder="1" applyAlignment="1" applyProtection="1">
      <alignment horizontal="center" vertical="center" wrapText="1"/>
      <protection hidden="1"/>
    </xf>
    <xf numFmtId="0" fontId="7" fillId="3" borderId="68" xfId="20" applyFont="1" applyFill="1" applyBorder="1" applyAlignment="1" applyProtection="1">
      <alignment horizontal="left" vertical="center" wrapText="1"/>
      <protection hidden="1"/>
    </xf>
    <xf numFmtId="0" fontId="7" fillId="3" borderId="55" xfId="20" applyFont="1" applyFill="1" applyBorder="1" applyAlignment="1" applyProtection="1">
      <alignment horizontal="left" vertical="center" wrapText="1"/>
      <protection hidden="1"/>
    </xf>
    <xf numFmtId="0" fontId="7" fillId="3" borderId="65" xfId="20" applyFont="1" applyFill="1" applyBorder="1" applyAlignment="1" applyProtection="1">
      <alignment horizontal="left" vertical="center" wrapText="1"/>
      <protection hidden="1"/>
    </xf>
    <xf numFmtId="0" fontId="7" fillId="3" borderId="42" xfId="20" applyFont="1" applyFill="1" applyBorder="1" applyAlignment="1" applyProtection="1">
      <alignment horizontal="left" vertical="center" wrapText="1"/>
      <protection hidden="1"/>
    </xf>
    <xf numFmtId="0" fontId="7" fillId="3" borderId="30" xfId="20" applyFont="1" applyFill="1" applyBorder="1" applyAlignment="1" applyProtection="1">
      <alignment horizontal="left" vertical="center" wrapText="1"/>
      <protection hidden="1"/>
    </xf>
    <xf numFmtId="0" fontId="29" fillId="3" borderId="0" xfId="20" applyFont="1" applyFill="1" applyBorder="1" applyAlignment="1" applyProtection="1">
      <alignment vertical="center" wrapText="1"/>
      <protection locked="0"/>
    </xf>
    <xf numFmtId="0" fontId="0" fillId="3" borderId="0" xfId="0" applyFill="1" applyAlignment="1">
      <alignment vertical="center" wrapText="1"/>
    </xf>
    <xf numFmtId="0" fontId="6" fillId="3" borderId="6" xfId="20" applyFont="1" applyFill="1" applyBorder="1" applyAlignment="1" applyProtection="1">
      <alignment horizontal="center" vertical="center" wrapText="1"/>
      <protection hidden="1"/>
    </xf>
    <xf numFmtId="0" fontId="6" fillId="3" borderId="32" xfId="20" applyFont="1" applyFill="1" applyBorder="1" applyAlignment="1" applyProtection="1">
      <alignment horizontal="center" vertical="center" wrapText="1"/>
      <protection hidden="1"/>
    </xf>
    <xf numFmtId="0" fontId="6" fillId="3" borderId="33" xfId="20" applyFont="1" applyFill="1" applyBorder="1" applyAlignment="1" applyProtection="1">
      <alignment horizontal="center" vertical="center" wrapText="1"/>
      <protection hidden="1"/>
    </xf>
    <xf numFmtId="0" fontId="7" fillId="3" borderId="69" xfId="20" applyFont="1" applyFill="1" applyBorder="1" applyAlignment="1" applyProtection="1">
      <alignment horizontal="left" vertical="center" wrapText="1"/>
      <protection hidden="1"/>
    </xf>
    <xf numFmtId="0" fontId="7" fillId="3" borderId="70" xfId="20" applyFont="1" applyFill="1" applyBorder="1" applyAlignment="1" applyProtection="1">
      <alignment horizontal="left" vertical="center" wrapText="1"/>
      <protection hidden="1"/>
    </xf>
    <xf numFmtId="0" fontId="7" fillId="3" borderId="71" xfId="20" applyFont="1" applyFill="1" applyBorder="1" applyAlignment="1" applyProtection="1">
      <alignment horizontal="left" vertical="center" wrapText="1"/>
      <protection hidden="1"/>
    </xf>
    <xf numFmtId="0" fontId="4" fillId="0" borderId="0" xfId="20" applyFont="1" applyFill="1" applyBorder="1" applyAlignment="1" applyProtection="1">
      <alignment horizontal="center"/>
      <protection locked="0"/>
    </xf>
    <xf numFmtId="0" fontId="4" fillId="0" borderId="0" xfId="20" applyFont="1" applyFill="1" applyBorder="1" applyAlignment="1" applyProtection="1">
      <alignment horizontal="left"/>
      <protection locked="0"/>
    </xf>
    <xf numFmtId="196" fontId="4" fillId="0" borderId="28" xfId="20" applyNumberFormat="1" applyFont="1" applyFill="1" applyBorder="1" applyAlignment="1" applyProtection="1">
      <alignment horizontal="left"/>
      <protection hidden="1" locked="0"/>
    </xf>
    <xf numFmtId="0" fontId="4" fillId="3" borderId="28" xfId="20" applyFont="1" applyFill="1" applyBorder="1" applyAlignment="1" applyProtection="1">
      <alignment horizontal="left"/>
      <protection hidden="1"/>
    </xf>
  </cellXfs>
  <cellStyles count="9">
    <cellStyle name="Normal" xfId="0"/>
    <cellStyle name="Followed Hyperlink" xfId="15"/>
    <cellStyle name="Comma" xfId="16"/>
    <cellStyle name="Comma [0]" xfId="17"/>
    <cellStyle name="Hyperlink" xfId="18"/>
    <cellStyle name="Percent" xfId="19"/>
    <cellStyle name="Standard_bewertung_lerndokumentation_mfi.xls"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0</xdr:row>
      <xdr:rowOff>342900</xdr:rowOff>
    </xdr:from>
    <xdr:to>
      <xdr:col>9</xdr:col>
      <xdr:colOff>485775</xdr:colOff>
      <xdr:row>4</xdr:row>
      <xdr:rowOff>28575</xdr:rowOff>
    </xdr:to>
    <xdr:sp>
      <xdr:nvSpPr>
        <xdr:cNvPr id="1" name="AutoShape 2"/>
        <xdr:cNvSpPr>
          <a:spLocks/>
        </xdr:cNvSpPr>
      </xdr:nvSpPr>
      <xdr:spPr>
        <a:xfrm>
          <a:off x="4829175" y="342900"/>
          <a:ext cx="1047750" cy="62865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900000"/>
              </a:solidFill>
              <a:latin typeface="Arial Black"/>
              <a:cs typeface="Arial Black"/>
            </a:rPr>
            <a:t>Exemple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125" zoomScaleNormal="125" workbookViewId="0" topLeftCell="A1">
      <selection activeCell="C28" sqref="C28:H28"/>
    </sheetView>
  </sheetViews>
  <sheetFormatPr defaultColWidth="11.00390625" defaultRowHeight="51" customHeight="1"/>
  <cols>
    <col min="1" max="1" width="9.875" style="12" customWidth="1"/>
    <col min="2" max="2" width="7.625" style="12" customWidth="1"/>
    <col min="3" max="7" width="9.875" style="12" customWidth="1"/>
    <col min="8" max="8" width="11.625" style="12" customWidth="1"/>
    <col min="9" max="16384" width="9.875" style="12" customWidth="1"/>
  </cols>
  <sheetData>
    <row r="1" spans="1:8" s="1" customFormat="1" ht="27.75" customHeight="1">
      <c r="A1" s="116" t="s">
        <v>109</v>
      </c>
      <c r="B1" s="117"/>
      <c r="C1" s="117"/>
      <c r="D1" s="117"/>
      <c r="E1" s="117"/>
      <c r="F1" s="117"/>
      <c r="G1" s="117"/>
      <c r="H1" s="118"/>
    </row>
    <row r="2" spans="1:8" s="2" customFormat="1" ht="30.75" customHeight="1">
      <c r="A2" s="110" t="s">
        <v>110</v>
      </c>
      <c r="B2" s="119"/>
      <c r="C2" s="119"/>
      <c r="D2" s="119"/>
      <c r="E2" s="119"/>
      <c r="F2" s="119"/>
      <c r="G2" s="119"/>
      <c r="H2" s="120"/>
    </row>
    <row r="3" spans="1:8" s="2" customFormat="1" ht="21.75" customHeight="1">
      <c r="A3" s="110" t="s">
        <v>111</v>
      </c>
      <c r="B3" s="111"/>
      <c r="C3" s="111"/>
      <c r="D3" s="111"/>
      <c r="E3" s="111"/>
      <c r="F3" s="111"/>
      <c r="G3" s="111"/>
      <c r="H3" s="112"/>
    </row>
    <row r="4" spans="1:11" s="2" customFormat="1" ht="27" customHeight="1">
      <c r="A4" s="110" t="s">
        <v>112</v>
      </c>
      <c r="B4" s="119"/>
      <c r="C4" s="119"/>
      <c r="D4" s="119"/>
      <c r="E4" s="119"/>
      <c r="F4" s="119"/>
      <c r="G4" s="119"/>
      <c r="H4" s="120"/>
      <c r="K4" s="2" t="s">
        <v>160</v>
      </c>
    </row>
    <row r="5" spans="1:8" s="2" customFormat="1" ht="42.75" customHeight="1">
      <c r="A5" s="110" t="s">
        <v>5</v>
      </c>
      <c r="B5" s="111"/>
      <c r="C5" s="111"/>
      <c r="D5" s="111"/>
      <c r="E5" s="111"/>
      <c r="F5" s="111"/>
      <c r="G5" s="111"/>
      <c r="H5" s="112"/>
    </row>
    <row r="6" spans="1:8" s="2" customFormat="1" ht="63.75" customHeight="1">
      <c r="A6" s="110" t="s">
        <v>113</v>
      </c>
      <c r="B6" s="111"/>
      <c r="C6" s="111"/>
      <c r="D6" s="111"/>
      <c r="E6" s="111"/>
      <c r="F6" s="111"/>
      <c r="G6" s="111"/>
      <c r="H6" s="112"/>
    </row>
    <row r="7" spans="1:8" s="2" customFormat="1" ht="22.5" customHeight="1" thickBot="1">
      <c r="A7" s="113" t="s">
        <v>114</v>
      </c>
      <c r="B7" s="114"/>
      <c r="C7" s="114"/>
      <c r="D7" s="114"/>
      <c r="E7" s="114"/>
      <c r="F7" s="114"/>
      <c r="G7" s="114"/>
      <c r="H7" s="115"/>
    </row>
    <row r="8" s="2" customFormat="1" ht="51" customHeight="1" thickBot="1"/>
    <row r="9" spans="1:8" s="27" customFormat="1" ht="51" customHeight="1" thickBot="1">
      <c r="A9" s="121" t="s">
        <v>2</v>
      </c>
      <c r="B9" s="122"/>
      <c r="C9" s="122"/>
      <c r="D9" s="122"/>
      <c r="E9" s="122"/>
      <c r="F9" s="122"/>
      <c r="G9" s="122"/>
      <c r="H9" s="123"/>
    </row>
    <row r="10" spans="1:8" s="27" customFormat="1" ht="19.5" customHeight="1">
      <c r="A10" s="28"/>
      <c r="B10" s="28"/>
      <c r="C10" s="28"/>
      <c r="D10" s="28"/>
      <c r="E10" s="28"/>
      <c r="F10" s="28"/>
      <c r="G10" s="28"/>
      <c r="H10" s="28"/>
    </row>
    <row r="11" spans="1:8" s="27" customFormat="1" ht="40.5" customHeight="1">
      <c r="A11" s="124" t="s">
        <v>3</v>
      </c>
      <c r="B11" s="124"/>
      <c r="C11" s="125" t="s">
        <v>153</v>
      </c>
      <c r="D11" s="126"/>
      <c r="E11" s="126"/>
      <c r="F11" s="126"/>
      <c r="G11" s="126"/>
      <c r="H11" s="126"/>
    </row>
    <row r="12" spans="1:8" s="27" customFormat="1" ht="36.75" customHeight="1">
      <c r="A12" s="124" t="s">
        <v>55</v>
      </c>
      <c r="B12" s="124"/>
      <c r="C12" s="127" t="s">
        <v>154</v>
      </c>
      <c r="D12" s="127"/>
      <c r="E12" s="127"/>
      <c r="F12" s="127"/>
      <c r="G12" s="127"/>
      <c r="H12" s="127"/>
    </row>
    <row r="13" spans="1:8" s="27" customFormat="1" ht="24.75" customHeight="1">
      <c r="A13" s="124" t="s">
        <v>56</v>
      </c>
      <c r="B13" s="124"/>
      <c r="C13" s="127" t="s">
        <v>155</v>
      </c>
      <c r="D13" s="127"/>
      <c r="E13" s="127"/>
      <c r="F13" s="127"/>
      <c r="G13" s="127"/>
      <c r="H13" s="127"/>
    </row>
    <row r="14" spans="1:8" s="27" customFormat="1" ht="61.5" customHeight="1">
      <c r="A14" s="124" t="s">
        <v>57</v>
      </c>
      <c r="B14" s="124"/>
      <c r="C14" s="127" t="s">
        <v>156</v>
      </c>
      <c r="D14" s="127"/>
      <c r="E14" s="127"/>
      <c r="F14" s="127"/>
      <c r="G14" s="127"/>
      <c r="H14" s="127"/>
    </row>
    <row r="15" spans="1:8" s="27" customFormat="1" ht="16.5" customHeight="1">
      <c r="A15" s="124" t="s">
        <v>58</v>
      </c>
      <c r="B15" s="124"/>
      <c r="C15" s="127" t="s">
        <v>149</v>
      </c>
      <c r="D15" s="127"/>
      <c r="E15" s="127"/>
      <c r="F15" s="127"/>
      <c r="G15" s="127"/>
      <c r="H15" s="127"/>
    </row>
    <row r="16" spans="1:8" s="27" customFormat="1" ht="19.5" customHeight="1">
      <c r="A16" s="29"/>
      <c r="B16" s="29"/>
      <c r="C16" s="29"/>
      <c r="D16" s="29"/>
      <c r="E16" s="29"/>
      <c r="F16" s="29"/>
      <c r="G16" s="29"/>
      <c r="H16" s="29"/>
    </row>
    <row r="17" spans="1:8" s="32" customFormat="1" ht="28.5" customHeight="1">
      <c r="A17" s="128" t="s">
        <v>32</v>
      </c>
      <c r="B17" s="129"/>
      <c r="C17" s="128" t="s">
        <v>33</v>
      </c>
      <c r="D17" s="135"/>
      <c r="E17" s="135"/>
      <c r="F17" s="136"/>
      <c r="G17" s="30" t="s">
        <v>34</v>
      </c>
      <c r="H17" s="31" t="s">
        <v>35</v>
      </c>
    </row>
    <row r="18" spans="1:8" s="32" customFormat="1" ht="37.5" customHeight="1">
      <c r="A18" s="107" t="s">
        <v>157</v>
      </c>
      <c r="B18" s="108"/>
      <c r="C18" s="107" t="s">
        <v>17</v>
      </c>
      <c r="D18" s="140"/>
      <c r="E18" s="140"/>
      <c r="F18" s="141"/>
      <c r="G18" s="33">
        <v>1</v>
      </c>
      <c r="H18" s="34">
        <v>5</v>
      </c>
    </row>
    <row r="19" spans="1:8" s="32" customFormat="1" ht="31.5" customHeight="1">
      <c r="A19" s="109" t="s">
        <v>104</v>
      </c>
      <c r="B19" s="106"/>
      <c r="C19" s="109" t="s">
        <v>53</v>
      </c>
      <c r="D19" s="142"/>
      <c r="E19" s="142"/>
      <c r="F19" s="106"/>
      <c r="G19" s="137" t="s">
        <v>158</v>
      </c>
      <c r="H19" s="35">
        <v>1</v>
      </c>
    </row>
    <row r="20" spans="1:8" s="32" customFormat="1" ht="45.75" customHeight="1">
      <c r="A20" s="109" t="s">
        <v>105</v>
      </c>
      <c r="B20" s="106"/>
      <c r="C20" s="109" t="s">
        <v>54</v>
      </c>
      <c r="D20" s="142"/>
      <c r="E20" s="142"/>
      <c r="F20" s="106"/>
      <c r="G20" s="138"/>
      <c r="H20" s="36">
        <v>1</v>
      </c>
    </row>
    <row r="21" spans="1:8" s="32" customFormat="1" ht="33" customHeight="1">
      <c r="A21" s="109" t="s">
        <v>106</v>
      </c>
      <c r="B21" s="106"/>
      <c r="C21" s="109" t="s">
        <v>68</v>
      </c>
      <c r="D21" s="142"/>
      <c r="E21" s="142"/>
      <c r="F21" s="106"/>
      <c r="G21" s="138"/>
      <c r="H21" s="36">
        <v>1</v>
      </c>
    </row>
    <row r="22" spans="1:8" s="32" customFormat="1" ht="34.5" customHeight="1">
      <c r="A22" s="109" t="s">
        <v>24</v>
      </c>
      <c r="B22" s="106"/>
      <c r="C22" s="109" t="s">
        <v>69</v>
      </c>
      <c r="D22" s="142"/>
      <c r="E22" s="142"/>
      <c r="F22" s="106"/>
      <c r="G22" s="138"/>
      <c r="H22" s="36">
        <v>1</v>
      </c>
    </row>
    <row r="23" spans="1:8" s="32" customFormat="1" ht="46.5" customHeight="1">
      <c r="A23" s="109" t="s">
        <v>131</v>
      </c>
      <c r="B23" s="106"/>
      <c r="C23" s="109" t="s">
        <v>70</v>
      </c>
      <c r="D23" s="142"/>
      <c r="E23" s="142"/>
      <c r="F23" s="106"/>
      <c r="G23" s="139"/>
      <c r="H23" s="36">
        <v>1</v>
      </c>
    </row>
    <row r="24" spans="1:8" s="32" customFormat="1" ht="51" customHeight="1">
      <c r="A24" s="130"/>
      <c r="B24" s="131"/>
      <c r="C24" s="132" t="s">
        <v>132</v>
      </c>
      <c r="D24" s="133"/>
      <c r="E24" s="133"/>
      <c r="F24" s="134"/>
      <c r="G24" s="37"/>
      <c r="H24" s="38">
        <v>10</v>
      </c>
    </row>
    <row r="25" spans="1:8" s="27" customFormat="1" ht="19.5" customHeight="1">
      <c r="A25" s="29"/>
      <c r="B25" s="29"/>
      <c r="C25" s="29"/>
      <c r="D25" s="29"/>
      <c r="E25" s="29"/>
      <c r="F25" s="29"/>
      <c r="G25" s="29"/>
      <c r="H25" s="29"/>
    </row>
    <row r="26" spans="1:8" s="27" customFormat="1" ht="51.75" customHeight="1">
      <c r="A26" s="124" t="s">
        <v>150</v>
      </c>
      <c r="B26" s="124"/>
      <c r="C26" s="125" t="s">
        <v>159</v>
      </c>
      <c r="D26" s="126"/>
      <c r="E26" s="126"/>
      <c r="F26" s="126"/>
      <c r="G26" s="126"/>
      <c r="H26" s="126"/>
    </row>
    <row r="27" spans="1:8" s="27" customFormat="1" ht="61.5" customHeight="1">
      <c r="A27" s="124" t="s">
        <v>151</v>
      </c>
      <c r="B27" s="124"/>
      <c r="C27" s="127" t="s">
        <v>148</v>
      </c>
      <c r="D27" s="127"/>
      <c r="E27" s="127"/>
      <c r="F27" s="127"/>
      <c r="G27" s="127"/>
      <c r="H27" s="127"/>
    </row>
    <row r="28" spans="1:8" s="27" customFormat="1" ht="51" customHeight="1">
      <c r="A28" s="124" t="s">
        <v>152</v>
      </c>
      <c r="B28" s="124"/>
      <c r="C28" s="127" t="s">
        <v>31</v>
      </c>
      <c r="D28" s="127"/>
      <c r="E28" s="127"/>
      <c r="F28" s="127"/>
      <c r="G28" s="127"/>
      <c r="H28" s="127"/>
    </row>
    <row r="29" s="2" customFormat="1" ht="51" customHeight="1"/>
    <row r="30" s="2" customFormat="1" ht="51" customHeight="1"/>
    <row r="31" s="2" customFormat="1" ht="51" customHeight="1"/>
    <row r="32" s="2" customFormat="1" ht="51" customHeight="1"/>
    <row r="33" s="2" customFormat="1" ht="51" customHeight="1"/>
    <row r="34" s="2" customFormat="1" ht="51" customHeight="1"/>
    <row r="35" s="2" customFormat="1" ht="51" customHeight="1"/>
    <row r="36" s="2" customFormat="1" ht="51" customHeight="1"/>
    <row r="37" s="2" customFormat="1" ht="51" customHeight="1"/>
    <row r="38" s="2" customFormat="1" ht="51" customHeight="1"/>
    <row r="39" s="2" customFormat="1" ht="51" customHeight="1"/>
    <row r="40" s="2" customFormat="1" ht="51" customHeight="1"/>
    <row r="41" s="2" customFormat="1" ht="51" customHeight="1"/>
    <row r="42" s="2" customFormat="1" ht="51" customHeight="1"/>
  </sheetData>
  <sheetProtection sheet="1" objects="1" scenarios="1" formatCells="0" formatColumns="0" formatRows="0" sort="0" autoFilter="0"/>
  <mergeCells count="41">
    <mergeCell ref="A20:B20"/>
    <mergeCell ref="C17:F17"/>
    <mergeCell ref="G19:G23"/>
    <mergeCell ref="C18:F18"/>
    <mergeCell ref="C19:F19"/>
    <mergeCell ref="C20:F20"/>
    <mergeCell ref="C21:F21"/>
    <mergeCell ref="C22:F22"/>
    <mergeCell ref="C23:F23"/>
    <mergeCell ref="A28:B28"/>
    <mergeCell ref="C28:H28"/>
    <mergeCell ref="A21:B21"/>
    <mergeCell ref="A22:B22"/>
    <mergeCell ref="A23:B23"/>
    <mergeCell ref="A24:B24"/>
    <mergeCell ref="C24:F24"/>
    <mergeCell ref="A26:B26"/>
    <mergeCell ref="C26:H26"/>
    <mergeCell ref="A27:B27"/>
    <mergeCell ref="C27:H27"/>
    <mergeCell ref="A14:B14"/>
    <mergeCell ref="A15:B15"/>
    <mergeCell ref="C12:H12"/>
    <mergeCell ref="C13:H13"/>
    <mergeCell ref="C14:H14"/>
    <mergeCell ref="C15:H15"/>
    <mergeCell ref="A17:B17"/>
    <mergeCell ref="A18:B18"/>
    <mergeCell ref="A19:B19"/>
    <mergeCell ref="A9:H9"/>
    <mergeCell ref="A11:B11"/>
    <mergeCell ref="A12:B12"/>
    <mergeCell ref="A13:B13"/>
    <mergeCell ref="C11:H11"/>
    <mergeCell ref="A5:H5"/>
    <mergeCell ref="A6:H6"/>
    <mergeCell ref="A7:H7"/>
    <mergeCell ref="A1:H1"/>
    <mergeCell ref="A2:H2"/>
    <mergeCell ref="A3:H3"/>
    <mergeCell ref="A4:H4"/>
  </mergeCells>
  <printOptions/>
  <pageMargins left="0.5118110236220472" right="0.2362204724409449" top="0.5118110236220472" bottom="0.15748031496062992" header="0.1968503937007874" footer="0"/>
  <pageSetup horizontalDpi="600" verticalDpi="600" orientation="portrait" paperSize="9" scale="98"/>
  <headerFooter alignWithMargins="0">
    <oddHeader>&amp;L&amp;"Arial,Standard"&amp;6Ordonnance sur la formation professionnelle initiale - Plan de ormation
&amp;R&amp;"Arial,Standard"&amp;6Annexe 6a :  Exigences relatives au dossier de formation</oddHeader>
    <oddFooter>&amp;L&amp;"Arial,Standard"&amp;6OmT forêt / CODOC&amp;R&amp;"Arial,Standard"&amp;6 1ère édition : 30.04.2007</oddFooter>
  </headerFooter>
  <rowBreaks count="1" manualBreakCount="1">
    <brk id="8" max="7" man="1"/>
  </rowBreaks>
</worksheet>
</file>

<file path=xl/worksheets/sheet10.xml><?xml version="1.0" encoding="utf-8"?>
<worksheet xmlns="http://schemas.openxmlformats.org/spreadsheetml/2006/main" xmlns:r="http://schemas.openxmlformats.org/officeDocument/2006/relationships">
  <dimension ref="A1:K66"/>
  <sheetViews>
    <sheetView showGridLines="0" workbookViewId="0" topLeftCell="A1">
      <selection activeCell="C5" sqref="C5:K5"/>
    </sheetView>
  </sheetViews>
  <sheetFormatPr defaultColWidth="11.00390625" defaultRowHeight="12.75"/>
  <cols>
    <col min="1" max="1" width="4.875" style="12" customWidth="1"/>
    <col min="2" max="2" width="10.125" style="12" customWidth="1"/>
    <col min="3" max="4" width="9.125" style="12" customWidth="1"/>
    <col min="5" max="5" width="8.00390625" style="13" customWidth="1"/>
    <col min="6" max="6" width="6.375" style="12" customWidth="1"/>
    <col min="7" max="7" width="7.00390625" style="12" customWidth="1"/>
    <col min="8" max="8" width="5.875" style="12" customWidth="1"/>
    <col min="9" max="9" width="11.125" style="12" customWidth="1"/>
    <col min="10" max="10" width="7.25390625" style="13" customWidth="1"/>
    <col min="11" max="11" width="5.625" style="13" customWidth="1"/>
    <col min="12" max="16384" width="9.875" style="12" customWidth="1"/>
  </cols>
  <sheetData>
    <row r="1" spans="1:11" s="49" customFormat="1" ht="28.5" customHeight="1" thickBot="1">
      <c r="A1" s="218" t="s">
        <v>76</v>
      </c>
      <c r="B1" s="219"/>
      <c r="C1" s="219"/>
      <c r="D1" s="219"/>
      <c r="E1" s="219"/>
      <c r="F1" s="219"/>
      <c r="G1" s="219"/>
      <c r="H1" s="219"/>
      <c r="I1" s="219"/>
      <c r="J1" s="219"/>
      <c r="K1" s="266"/>
    </row>
    <row r="2" spans="1:11" s="2" customFormat="1" ht="15" customHeight="1">
      <c r="A2" s="195" t="s">
        <v>41</v>
      </c>
      <c r="B2" s="288"/>
      <c r="C2" s="255">
        <f>IF('1er sem. a'!C2:K2="","",'1er sem. a'!C2:K2)</f>
      </c>
      <c r="D2" s="256"/>
      <c r="E2" s="256"/>
      <c r="F2" s="256"/>
      <c r="G2" s="256"/>
      <c r="H2" s="256"/>
      <c r="I2" s="256"/>
      <c r="J2" s="256"/>
      <c r="K2" s="257"/>
    </row>
    <row r="3" spans="1:11" s="2" customFormat="1" ht="15" customHeight="1">
      <c r="A3" s="197" t="s">
        <v>18</v>
      </c>
      <c r="B3" s="289"/>
      <c r="C3" s="258">
        <f>IF('1er sem. a'!C3:K3="","",'1er sem. a'!C3:K3)</f>
      </c>
      <c r="D3" s="259"/>
      <c r="E3" s="259"/>
      <c r="F3" s="259"/>
      <c r="G3" s="259"/>
      <c r="H3" s="259"/>
      <c r="I3" s="259"/>
      <c r="J3" s="259"/>
      <c r="K3" s="260"/>
    </row>
    <row r="4" spans="1:11" s="2" customFormat="1" ht="15" customHeight="1">
      <c r="A4" s="197" t="s">
        <v>42</v>
      </c>
      <c r="B4" s="289"/>
      <c r="C4" s="258">
        <f>IF('1er sem. a'!C4:K4="","",'1er sem. a'!C4:K4)</f>
      </c>
      <c r="D4" s="259"/>
      <c r="E4" s="259"/>
      <c r="F4" s="259"/>
      <c r="G4" s="259"/>
      <c r="H4" s="259"/>
      <c r="I4" s="259"/>
      <c r="J4" s="259"/>
      <c r="K4" s="260"/>
    </row>
    <row r="5" spans="1:11" s="2" customFormat="1" ht="15" customHeight="1" thickBot="1">
      <c r="A5" s="199" t="s">
        <v>89</v>
      </c>
      <c r="B5" s="290"/>
      <c r="C5" s="272"/>
      <c r="D5" s="273"/>
      <c r="E5" s="273"/>
      <c r="F5" s="273"/>
      <c r="G5" s="273"/>
      <c r="H5" s="273"/>
      <c r="I5" s="273"/>
      <c r="J5" s="273"/>
      <c r="K5" s="274"/>
    </row>
    <row r="6" spans="1:11" s="2" customFormat="1" ht="16.5" customHeight="1">
      <c r="A6" s="201" t="s">
        <v>32</v>
      </c>
      <c r="B6" s="249"/>
      <c r="C6" s="269" t="s">
        <v>120</v>
      </c>
      <c r="D6" s="270"/>
      <c r="E6" s="143" t="s">
        <v>121</v>
      </c>
      <c r="F6" s="144"/>
      <c r="G6" s="275"/>
      <c r="H6" s="143" t="s">
        <v>122</v>
      </c>
      <c r="I6" s="144"/>
      <c r="J6" s="144"/>
      <c r="K6" s="79"/>
    </row>
    <row r="7" spans="1:11" s="2" customFormat="1" ht="16.5" customHeight="1" thickBot="1">
      <c r="A7" s="276"/>
      <c r="B7" s="277"/>
      <c r="C7" s="267" t="s">
        <v>91</v>
      </c>
      <c r="D7" s="271"/>
      <c r="E7" s="267" t="s">
        <v>123</v>
      </c>
      <c r="F7" s="268"/>
      <c r="G7" s="271"/>
      <c r="H7" s="267"/>
      <c r="I7" s="268"/>
      <c r="J7" s="268"/>
      <c r="K7" s="80"/>
    </row>
    <row r="8" spans="1:11" s="2" customFormat="1" ht="25.5" customHeight="1" thickBot="1">
      <c r="A8" s="161" t="s">
        <v>43</v>
      </c>
      <c r="B8" s="154"/>
      <c r="C8" s="161" t="s">
        <v>39</v>
      </c>
      <c r="D8" s="162"/>
      <c r="E8" s="162"/>
      <c r="F8" s="162"/>
      <c r="G8" s="162"/>
      <c r="H8" s="162"/>
      <c r="I8" s="162"/>
      <c r="J8" s="162"/>
      <c r="K8" s="163"/>
    </row>
    <row r="9" spans="1:11" s="2" customFormat="1" ht="37.5" customHeight="1" thickBot="1">
      <c r="A9" s="161" t="s">
        <v>103</v>
      </c>
      <c r="B9" s="154"/>
      <c r="C9" s="153" t="s">
        <v>92</v>
      </c>
      <c r="D9" s="154"/>
      <c r="E9" s="52" t="s">
        <v>20</v>
      </c>
      <c r="F9" s="153" t="s">
        <v>96</v>
      </c>
      <c r="G9" s="162"/>
      <c r="H9" s="162"/>
      <c r="I9" s="154"/>
      <c r="J9" s="52" t="s">
        <v>136</v>
      </c>
      <c r="K9" s="53" t="s">
        <v>93</v>
      </c>
    </row>
    <row r="10" spans="1:11" s="2" customFormat="1" ht="45.75" customHeight="1">
      <c r="A10" s="201" t="s">
        <v>23</v>
      </c>
      <c r="B10" s="249"/>
      <c r="C10" s="164" t="s">
        <v>142</v>
      </c>
      <c r="D10" s="164"/>
      <c r="E10" s="73">
        <v>10</v>
      </c>
      <c r="F10" s="278"/>
      <c r="G10" s="279"/>
      <c r="H10" s="279"/>
      <c r="I10" s="280"/>
      <c r="J10" s="19"/>
      <c r="K10" s="59"/>
    </row>
    <row r="11" spans="1:11" s="2" customFormat="1" ht="45.75" customHeight="1">
      <c r="A11" s="204" t="s">
        <v>22</v>
      </c>
      <c r="B11" s="250"/>
      <c r="C11" s="155" t="s">
        <v>143</v>
      </c>
      <c r="D11" s="155"/>
      <c r="E11" s="74">
        <v>10</v>
      </c>
      <c r="F11" s="281"/>
      <c r="G11" s="282"/>
      <c r="H11" s="282" t="s">
        <v>94</v>
      </c>
      <c r="I11" s="283"/>
      <c r="J11" s="20"/>
      <c r="K11" s="60"/>
    </row>
    <row r="12" spans="1:11" s="2" customFormat="1" ht="45.75" customHeight="1" thickBot="1">
      <c r="A12" s="178"/>
      <c r="B12" s="251"/>
      <c r="C12" s="159" t="s">
        <v>144</v>
      </c>
      <c r="D12" s="159"/>
      <c r="E12" s="75">
        <v>10</v>
      </c>
      <c r="F12" s="252"/>
      <c r="G12" s="253"/>
      <c r="H12" s="253"/>
      <c r="I12" s="254"/>
      <c r="J12" s="21"/>
      <c r="K12" s="61">
        <f>IF(J10&gt;E10,"Fehler",IF(J11&gt;E11,"Fehler",IF(J12&gt;E12,"Fehler",SUM(J10:J12))))</f>
        <v>0</v>
      </c>
    </row>
    <row r="13" spans="1:11" s="2" customFormat="1" ht="45.75" customHeight="1">
      <c r="A13" s="211" t="s">
        <v>27</v>
      </c>
      <c r="B13" s="284"/>
      <c r="C13" s="158" t="s">
        <v>146</v>
      </c>
      <c r="D13" s="158"/>
      <c r="E13" s="76">
        <v>5</v>
      </c>
      <c r="F13" s="261"/>
      <c r="G13" s="262"/>
      <c r="H13" s="262"/>
      <c r="I13" s="263"/>
      <c r="J13" s="22"/>
      <c r="K13" s="59">
        <f>IF(J13&gt;E13,"Fehler","")</f>
      </c>
    </row>
    <row r="14" spans="1:11" s="2" customFormat="1" ht="45.75" customHeight="1">
      <c r="A14" s="296" t="s">
        <v>22</v>
      </c>
      <c r="B14" s="292"/>
      <c r="C14" s="155" t="s">
        <v>147</v>
      </c>
      <c r="D14" s="155"/>
      <c r="E14" s="74">
        <v>5</v>
      </c>
      <c r="F14" s="281"/>
      <c r="G14" s="282"/>
      <c r="H14" s="282"/>
      <c r="I14" s="283"/>
      <c r="J14" s="20"/>
      <c r="K14" s="60">
        <f>IF(J14&gt;E14,"Fehler","")</f>
      </c>
    </row>
    <row r="15" spans="1:11" s="2" customFormat="1" ht="45.75" customHeight="1">
      <c r="A15" s="296"/>
      <c r="B15" s="292"/>
      <c r="C15" s="155" t="s">
        <v>63</v>
      </c>
      <c r="D15" s="155"/>
      <c r="E15" s="74">
        <v>5</v>
      </c>
      <c r="F15" s="281"/>
      <c r="G15" s="282"/>
      <c r="H15" s="282"/>
      <c r="I15" s="283"/>
      <c r="J15" s="20"/>
      <c r="K15" s="60">
        <f>IF(J15&gt;E15,"Fehler","")</f>
      </c>
    </row>
    <row r="16" spans="1:11" s="2" customFormat="1" ht="45.75" customHeight="1" thickBot="1">
      <c r="A16" s="293"/>
      <c r="B16" s="285"/>
      <c r="C16" s="156" t="s">
        <v>64</v>
      </c>
      <c r="D16" s="156"/>
      <c r="E16" s="77">
        <v>5</v>
      </c>
      <c r="F16" s="252"/>
      <c r="G16" s="253"/>
      <c r="H16" s="253"/>
      <c r="I16" s="254"/>
      <c r="J16" s="23"/>
      <c r="K16" s="61">
        <f>IF(J13&gt;E13,"Fehler",IF(J14&gt;E14,"Fehler",IF(J15&gt;E15,"Fehler",IF(J16&gt;E16,"Fehler",SUM(J13:J16)))))</f>
        <v>0</v>
      </c>
    </row>
    <row r="17" spans="1:11" s="2" customFormat="1" ht="45.75" customHeight="1">
      <c r="A17" s="201" t="s">
        <v>107</v>
      </c>
      <c r="B17" s="249"/>
      <c r="C17" s="158" t="s">
        <v>45</v>
      </c>
      <c r="D17" s="158"/>
      <c r="E17" s="76">
        <v>5</v>
      </c>
      <c r="F17" s="261"/>
      <c r="G17" s="262"/>
      <c r="H17" s="262"/>
      <c r="I17" s="263"/>
      <c r="J17" s="22"/>
      <c r="K17" s="59">
        <f>IF(J17&gt;E17,"Fehler","")</f>
      </c>
    </row>
    <row r="18" spans="1:11" s="2" customFormat="1" ht="45.75" customHeight="1" thickBot="1">
      <c r="A18" s="178" t="s">
        <v>90</v>
      </c>
      <c r="B18" s="251"/>
      <c r="C18" s="159" t="s">
        <v>46</v>
      </c>
      <c r="D18" s="159"/>
      <c r="E18" s="75">
        <v>5</v>
      </c>
      <c r="F18" s="252"/>
      <c r="G18" s="253"/>
      <c r="H18" s="253"/>
      <c r="I18" s="254"/>
      <c r="J18" s="21"/>
      <c r="K18" s="61">
        <f>IF(J17&gt;E17,"Fehler",IF(J18&gt;E18,"Fehler",SUM(J17:J18)))</f>
        <v>0</v>
      </c>
    </row>
    <row r="19" spans="1:11" s="2" customFormat="1" ht="45.75" customHeight="1">
      <c r="A19" s="201" t="s">
        <v>108</v>
      </c>
      <c r="B19" s="249"/>
      <c r="C19" s="158" t="s">
        <v>47</v>
      </c>
      <c r="D19" s="158"/>
      <c r="E19" s="76">
        <v>5</v>
      </c>
      <c r="F19" s="261"/>
      <c r="G19" s="262"/>
      <c r="H19" s="262"/>
      <c r="I19" s="263"/>
      <c r="J19" s="22"/>
      <c r="K19" s="59">
        <f>IF(J19&gt;E19,"Fehler","")</f>
      </c>
    </row>
    <row r="20" spans="1:11" s="2" customFormat="1" ht="45.75" customHeight="1" thickBot="1">
      <c r="A20" s="178" t="s">
        <v>90</v>
      </c>
      <c r="B20" s="251"/>
      <c r="C20" s="156" t="s">
        <v>48</v>
      </c>
      <c r="D20" s="156"/>
      <c r="E20" s="77">
        <v>5</v>
      </c>
      <c r="F20" s="252"/>
      <c r="G20" s="253"/>
      <c r="H20" s="253"/>
      <c r="I20" s="254"/>
      <c r="J20" s="23"/>
      <c r="K20" s="61">
        <f>IF(J19&gt;E19,"Fehler",IF(J20&gt;E20,"Fehler",SUM(J19:J20)))</f>
        <v>0</v>
      </c>
    </row>
    <row r="21" spans="1:11" s="2" customFormat="1" ht="16.5" customHeight="1" thickBot="1">
      <c r="A21" s="174" t="s">
        <v>8</v>
      </c>
      <c r="B21" s="175"/>
      <c r="C21" s="175"/>
      <c r="D21" s="64" t="s">
        <v>49</v>
      </c>
      <c r="E21" s="209" t="s">
        <v>10</v>
      </c>
      <c r="F21" s="175"/>
      <c r="G21" s="175"/>
      <c r="H21" s="66">
        <f>IF(K12="Fehler","Fehler",IF(K16="Fehler","Fehler",IF(K18="Fehler","Fehler",IF(K20="Fehler","Fehler",SUM(J10:J20)))))</f>
        <v>0</v>
      </c>
      <c r="I21" s="67" t="s">
        <v>119</v>
      </c>
      <c r="J21" s="68" t="s">
        <v>133</v>
      </c>
      <c r="K21" s="62">
        <f>IF(H21="Fehler","Fehler",IF(SUM(K10:K20)=0,"",ROUND(SUM(((H21/70)*5)+1)*2,0)/2))</f>
      </c>
    </row>
    <row r="22" spans="1:11" s="2" customFormat="1" ht="26.25" customHeight="1">
      <c r="A22" s="69" t="s">
        <v>61</v>
      </c>
      <c r="B22" s="264">
        <f>IF('1er sem. a'!B21:D21="","",'1er sem. a'!B21:D21)</f>
      </c>
      <c r="C22" s="264"/>
      <c r="D22" s="264"/>
      <c r="E22" s="70"/>
      <c r="F22" s="71" t="s">
        <v>9</v>
      </c>
      <c r="G22" s="265"/>
      <c r="H22" s="265"/>
      <c r="I22" s="265"/>
      <c r="J22" s="265"/>
      <c r="K22" s="265"/>
    </row>
    <row r="23" spans="1:11" s="2" customFormat="1" ht="15" customHeight="1">
      <c r="A23" s="69" t="s">
        <v>1</v>
      </c>
      <c r="B23" s="69"/>
      <c r="C23" s="69"/>
      <c r="D23" s="69"/>
      <c r="E23" s="72"/>
      <c r="F23" s="69" t="s">
        <v>62</v>
      </c>
      <c r="G23" s="69"/>
      <c r="H23" s="69"/>
      <c r="I23" s="69"/>
      <c r="J23" s="72"/>
      <c r="K23" s="72"/>
    </row>
    <row r="24" spans="1:11" s="26" customFormat="1" ht="24.75" customHeight="1">
      <c r="A24" s="24" t="s">
        <v>25</v>
      </c>
      <c r="B24" s="24"/>
      <c r="C24" s="24"/>
      <c r="D24" s="24"/>
      <c r="E24" s="78"/>
      <c r="F24" s="24" t="s">
        <v>26</v>
      </c>
      <c r="G24" s="24"/>
      <c r="H24" s="24"/>
      <c r="I24" s="24"/>
      <c r="J24" s="25"/>
      <c r="K24" s="25"/>
    </row>
    <row r="25" spans="1:11" s="2" customFormat="1" ht="36.75" customHeight="1">
      <c r="A25" s="171" t="s">
        <v>38</v>
      </c>
      <c r="B25" s="172"/>
      <c r="C25" s="173"/>
      <c r="D25" s="173"/>
      <c r="E25" s="173"/>
      <c r="F25" s="173"/>
      <c r="G25" s="173"/>
      <c r="H25" s="173"/>
      <c r="I25" s="173"/>
      <c r="J25" s="173"/>
      <c r="K25" s="173"/>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1:11" s="2" customFormat="1" ht="12">
      <c r="A53" s="9"/>
      <c r="B53" s="9"/>
      <c r="C53" s="9"/>
      <c r="D53" s="9"/>
      <c r="E53" s="10"/>
      <c r="F53" s="9"/>
      <c r="G53" s="9"/>
      <c r="H53" s="9"/>
      <c r="I53" s="9"/>
      <c r="J53" s="10"/>
      <c r="K53" s="10"/>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row r="66" spans="5:11" s="2" customFormat="1" ht="12">
      <c r="E66" s="11"/>
      <c r="J66" s="11"/>
      <c r="K66" s="11"/>
    </row>
  </sheetData>
  <sheetProtection sheet="1" objects="1" scenarios="1" formatCells="0" formatColumns="0" formatRows="0" sort="0"/>
  <mergeCells count="56">
    <mergeCell ref="A19:B19"/>
    <mergeCell ref="A3:B3"/>
    <mergeCell ref="A4:B4"/>
    <mergeCell ref="A5:B5"/>
    <mergeCell ref="A11:B12"/>
    <mergeCell ref="A8:B8"/>
    <mergeCell ref="A9:B9"/>
    <mergeCell ref="A10:B10"/>
    <mergeCell ref="A17:B17"/>
    <mergeCell ref="A18:B18"/>
    <mergeCell ref="F18:I18"/>
    <mergeCell ref="C2:K2"/>
    <mergeCell ref="C3:K3"/>
    <mergeCell ref="C4:K4"/>
    <mergeCell ref="C17:D17"/>
    <mergeCell ref="C18:D18"/>
    <mergeCell ref="F17:I17"/>
    <mergeCell ref="C8:K8"/>
    <mergeCell ref="F16:I16"/>
    <mergeCell ref="F13:I13"/>
    <mergeCell ref="A25:K25"/>
    <mergeCell ref="A21:C21"/>
    <mergeCell ref="C19:D19"/>
    <mergeCell ref="C20:D20"/>
    <mergeCell ref="F19:I19"/>
    <mergeCell ref="F20:I20"/>
    <mergeCell ref="A20:B20"/>
    <mergeCell ref="E21:G21"/>
    <mergeCell ref="B22:D22"/>
    <mergeCell ref="G22:K22"/>
    <mergeCell ref="A1:K1"/>
    <mergeCell ref="H6:J6"/>
    <mergeCell ref="H7:J7"/>
    <mergeCell ref="C6:D6"/>
    <mergeCell ref="C7:D7"/>
    <mergeCell ref="C5:K5"/>
    <mergeCell ref="A2:B2"/>
    <mergeCell ref="E6:G6"/>
    <mergeCell ref="E7:G7"/>
    <mergeCell ref="A6:B7"/>
    <mergeCell ref="F12:I12"/>
    <mergeCell ref="C9:D9"/>
    <mergeCell ref="C10:D10"/>
    <mergeCell ref="F9:I9"/>
    <mergeCell ref="F10:I10"/>
    <mergeCell ref="F11:I11"/>
    <mergeCell ref="C11:D11"/>
    <mergeCell ref="C12:D12"/>
    <mergeCell ref="F15:I15"/>
    <mergeCell ref="C15:D15"/>
    <mergeCell ref="A13:B13"/>
    <mergeCell ref="C16:D16"/>
    <mergeCell ref="F14:I14"/>
    <mergeCell ref="C13:D13"/>
    <mergeCell ref="C14:D14"/>
    <mergeCell ref="A14:B16"/>
  </mergeCells>
  <printOptions/>
  <pageMargins left="0.5118110236220472" right="0.2362204724409449" top="0.5118110236220472" bottom="0.15748031496062992" header="0.1968503937007874" footer="0"/>
  <pageSetup horizontalDpi="600" verticalDpi="600" orientation="portrait" paperSize="9" scale="91"/>
  <headerFooter alignWithMargins="0">
    <oddHeader>&amp;L&amp;"Arial,Standard"&amp;6Ordonnance sur la formation professionnelle initiale - Plan de formation&amp;C&amp;"Arial,Standard"&amp;6
&amp;R&amp;"Arial,Standard"&amp;6Annexe 6a : Exigences relatives au dossier de formation
</oddHeader>
    <oddFooter>&amp;L&amp;"Arial,Standard"&amp;6OmT forêt / CODOC&amp;R&amp;"Arial,Standard"&amp;6 1ère édition : 30.04.2007</oddFooter>
  </headerFooter>
  <legacyDrawing r:id="rId1"/>
</worksheet>
</file>

<file path=xl/worksheets/sheet11.xml><?xml version="1.0" encoding="utf-8"?>
<worksheet xmlns="http://schemas.openxmlformats.org/spreadsheetml/2006/main" xmlns:r="http://schemas.openxmlformats.org/officeDocument/2006/relationships">
  <dimension ref="A1:K65"/>
  <sheetViews>
    <sheetView showGridLines="0" workbookViewId="0" topLeftCell="A1">
      <selection activeCell="C5" sqref="C5:K5"/>
    </sheetView>
  </sheetViews>
  <sheetFormatPr defaultColWidth="11.00390625" defaultRowHeight="12.75"/>
  <cols>
    <col min="1" max="1" width="4.875" style="12" customWidth="1"/>
    <col min="2" max="2" width="10.00390625" style="12" customWidth="1"/>
    <col min="3" max="4" width="9.125" style="12" customWidth="1"/>
    <col min="5" max="5" width="8.00390625" style="13" customWidth="1"/>
    <col min="6" max="6" width="6.375" style="12" customWidth="1"/>
    <col min="7" max="7" width="7.00390625" style="12" customWidth="1"/>
    <col min="8" max="8" width="6.625" style="12" customWidth="1"/>
    <col min="9" max="9" width="9.625" style="12" customWidth="1"/>
    <col min="10" max="10" width="7.00390625" style="13" customWidth="1"/>
    <col min="11" max="11" width="5.75390625" style="13" customWidth="1"/>
    <col min="12" max="16384" width="9.875" style="12" customWidth="1"/>
  </cols>
  <sheetData>
    <row r="1" spans="1:11" s="49" customFormat="1" ht="28.5" customHeight="1" thickBot="1">
      <c r="A1" s="218" t="s">
        <v>115</v>
      </c>
      <c r="B1" s="219"/>
      <c r="C1" s="286"/>
      <c r="D1" s="286"/>
      <c r="E1" s="286"/>
      <c r="F1" s="286"/>
      <c r="G1" s="286"/>
      <c r="H1" s="286"/>
      <c r="I1" s="286"/>
      <c r="J1" s="286"/>
      <c r="K1" s="287"/>
    </row>
    <row r="2" spans="1:11" s="2" customFormat="1" ht="19.5" customHeight="1">
      <c r="A2" s="195" t="s">
        <v>41</v>
      </c>
      <c r="B2" s="288"/>
      <c r="C2" s="255">
        <f>IF('1er sem. a'!C2:K2="","",'1er sem. a'!C2:K2)</f>
      </c>
      <c r="D2" s="256"/>
      <c r="E2" s="256"/>
      <c r="F2" s="256"/>
      <c r="G2" s="256"/>
      <c r="H2" s="256"/>
      <c r="I2" s="256"/>
      <c r="J2" s="256"/>
      <c r="K2" s="257"/>
    </row>
    <row r="3" spans="1:11" s="2" customFormat="1" ht="19.5" customHeight="1">
      <c r="A3" s="197" t="s">
        <v>18</v>
      </c>
      <c r="B3" s="289"/>
      <c r="C3" s="258">
        <f>IF('1er sem. a'!C3:K3="","",'1er sem. a'!C3:K3)</f>
      </c>
      <c r="D3" s="259"/>
      <c r="E3" s="259"/>
      <c r="F3" s="259"/>
      <c r="G3" s="259"/>
      <c r="H3" s="259"/>
      <c r="I3" s="259"/>
      <c r="J3" s="259"/>
      <c r="K3" s="260"/>
    </row>
    <row r="4" spans="1:11" s="2" customFormat="1" ht="19.5" customHeight="1">
      <c r="A4" s="197" t="s">
        <v>42</v>
      </c>
      <c r="B4" s="289"/>
      <c r="C4" s="258">
        <f>IF('1er sem. a'!C4:K4="","",'1er sem. a'!C4:K4)</f>
      </c>
      <c r="D4" s="259"/>
      <c r="E4" s="259"/>
      <c r="F4" s="259"/>
      <c r="G4" s="259"/>
      <c r="H4" s="259"/>
      <c r="I4" s="259"/>
      <c r="J4" s="259"/>
      <c r="K4" s="260"/>
    </row>
    <row r="5" spans="1:11" s="2" customFormat="1" ht="19.5" customHeight="1" thickBot="1">
      <c r="A5" s="199" t="s">
        <v>89</v>
      </c>
      <c r="B5" s="290"/>
      <c r="C5" s="272"/>
      <c r="D5" s="273"/>
      <c r="E5" s="273"/>
      <c r="F5" s="273"/>
      <c r="G5" s="273"/>
      <c r="H5" s="273"/>
      <c r="I5" s="273"/>
      <c r="J5" s="273"/>
      <c r="K5" s="274"/>
    </row>
    <row r="6" spans="1:11" s="2" customFormat="1" ht="25.5" customHeight="1" thickBot="1">
      <c r="A6" s="201" t="s">
        <v>32</v>
      </c>
      <c r="B6" s="291"/>
      <c r="C6" s="143" t="s">
        <v>44</v>
      </c>
      <c r="D6" s="144"/>
      <c r="E6" s="222"/>
      <c r="F6" s="222"/>
      <c r="G6" s="222"/>
      <c r="H6" s="222"/>
      <c r="I6" s="222"/>
      <c r="J6" s="222"/>
      <c r="K6" s="223"/>
    </row>
    <row r="7" spans="1:11" s="2" customFormat="1" ht="25.5" customHeight="1" thickBot="1">
      <c r="A7" s="161" t="s">
        <v>43</v>
      </c>
      <c r="B7" s="166"/>
      <c r="C7" s="143" t="s">
        <v>39</v>
      </c>
      <c r="D7" s="144"/>
      <c r="E7" s="222"/>
      <c r="F7" s="222"/>
      <c r="G7" s="222"/>
      <c r="H7" s="222"/>
      <c r="I7" s="222"/>
      <c r="J7" s="222"/>
      <c r="K7" s="223"/>
    </row>
    <row r="8" spans="1:11" s="2" customFormat="1" ht="37.5" customHeight="1" thickBot="1">
      <c r="A8" s="161" t="s">
        <v>52</v>
      </c>
      <c r="B8" s="166"/>
      <c r="C8" s="153" t="s">
        <v>92</v>
      </c>
      <c r="D8" s="154"/>
      <c r="E8" s="52" t="s">
        <v>20</v>
      </c>
      <c r="F8" s="153" t="s">
        <v>96</v>
      </c>
      <c r="G8" s="162"/>
      <c r="H8" s="162"/>
      <c r="I8" s="154"/>
      <c r="J8" s="52" t="s">
        <v>136</v>
      </c>
      <c r="K8" s="53" t="s">
        <v>93</v>
      </c>
    </row>
    <row r="9" spans="1:11" s="2" customFormat="1" ht="45.75" customHeight="1">
      <c r="A9" s="201" t="s">
        <v>28</v>
      </c>
      <c r="B9" s="291"/>
      <c r="C9" s="164" t="s">
        <v>142</v>
      </c>
      <c r="D9" s="164"/>
      <c r="E9" s="73">
        <v>10</v>
      </c>
      <c r="F9" s="240"/>
      <c r="G9" s="240"/>
      <c r="H9" s="240"/>
      <c r="I9" s="240"/>
      <c r="J9" s="19"/>
      <c r="K9" s="59">
        <f>IF(J9&gt;E9,"Fehler","")</f>
      </c>
    </row>
    <row r="10" spans="1:11" s="2" customFormat="1" ht="45.75" customHeight="1">
      <c r="A10" s="204" t="s">
        <v>22</v>
      </c>
      <c r="B10" s="292"/>
      <c r="C10" s="155" t="s">
        <v>143</v>
      </c>
      <c r="D10" s="155"/>
      <c r="E10" s="74">
        <v>10</v>
      </c>
      <c r="F10" s="216"/>
      <c r="G10" s="216"/>
      <c r="H10" s="217"/>
      <c r="I10" s="217"/>
      <c r="J10" s="20"/>
      <c r="K10" s="60">
        <f>IF(J10&gt;E10,"Fehler","")</f>
      </c>
    </row>
    <row r="11" spans="1:11" s="2" customFormat="1" ht="45.75" customHeight="1" thickBot="1">
      <c r="A11" s="293"/>
      <c r="B11" s="285"/>
      <c r="C11" s="159" t="s">
        <v>144</v>
      </c>
      <c r="D11" s="159"/>
      <c r="E11" s="75">
        <v>10</v>
      </c>
      <c r="F11" s="241"/>
      <c r="G11" s="241"/>
      <c r="H11" s="242"/>
      <c r="I11" s="242"/>
      <c r="J11" s="21"/>
      <c r="K11" s="61">
        <f>IF(J9&gt;E9,"Fehler",IF(J10&gt;E10,"Fehler",IF(J11&gt;E11,"Fehler",SUM(J9:J11))))</f>
        <v>0</v>
      </c>
    </row>
    <row r="12" spans="1:11" s="2" customFormat="1" ht="45.75" customHeight="1">
      <c r="A12" s="211" t="s">
        <v>29</v>
      </c>
      <c r="B12" s="295"/>
      <c r="C12" s="158" t="s">
        <v>146</v>
      </c>
      <c r="D12" s="158"/>
      <c r="E12" s="76">
        <v>5</v>
      </c>
      <c r="F12" s="233"/>
      <c r="G12" s="233"/>
      <c r="H12" s="248"/>
      <c r="I12" s="248"/>
      <c r="J12" s="22"/>
      <c r="K12" s="59">
        <f>IF(J12&gt;E12,"Fehler","")</f>
      </c>
    </row>
    <row r="13" spans="1:11" s="2" customFormat="1" ht="45.75" customHeight="1">
      <c r="A13" s="296" t="s">
        <v>145</v>
      </c>
      <c r="B13" s="292"/>
      <c r="C13" s="155" t="s">
        <v>147</v>
      </c>
      <c r="D13" s="155"/>
      <c r="E13" s="74">
        <v>5</v>
      </c>
      <c r="F13" s="216"/>
      <c r="G13" s="216"/>
      <c r="H13" s="217"/>
      <c r="I13" s="217"/>
      <c r="J13" s="20"/>
      <c r="K13" s="60">
        <f>IF(J13&gt;E13,"Fehler","")</f>
      </c>
    </row>
    <row r="14" spans="1:11" s="2" customFormat="1" ht="45.75" customHeight="1">
      <c r="A14" s="296"/>
      <c r="B14" s="292"/>
      <c r="C14" s="155" t="s">
        <v>63</v>
      </c>
      <c r="D14" s="155"/>
      <c r="E14" s="74">
        <v>5</v>
      </c>
      <c r="F14" s="216"/>
      <c r="G14" s="216"/>
      <c r="H14" s="217"/>
      <c r="I14" s="217"/>
      <c r="J14" s="20"/>
      <c r="K14" s="60">
        <f>IF(J14&gt;E14,"Fehler","")</f>
      </c>
    </row>
    <row r="15" spans="1:11" s="2" customFormat="1" ht="45.75" customHeight="1" thickBot="1">
      <c r="A15" s="293"/>
      <c r="B15" s="285"/>
      <c r="C15" s="156" t="s">
        <v>64</v>
      </c>
      <c r="D15" s="156"/>
      <c r="E15" s="77">
        <v>5</v>
      </c>
      <c r="F15" s="234"/>
      <c r="G15" s="234"/>
      <c r="H15" s="247"/>
      <c r="I15" s="247"/>
      <c r="J15" s="23"/>
      <c r="K15" s="61">
        <f>IF(J12&gt;E12,"Fehler",IF(J13&gt;E13,"Fehler",IF(J14&gt;E14,"Fehler",IF(J15&gt;E15,"Fehler",SUM(J12:J15)))))</f>
        <v>0</v>
      </c>
    </row>
    <row r="16" spans="1:11" s="2" customFormat="1" ht="45.75" customHeight="1">
      <c r="A16" s="201" t="s">
        <v>65</v>
      </c>
      <c r="B16" s="291"/>
      <c r="C16" s="158" t="s">
        <v>45</v>
      </c>
      <c r="D16" s="158"/>
      <c r="E16" s="76">
        <v>5</v>
      </c>
      <c r="F16" s="235"/>
      <c r="G16" s="236"/>
      <c r="H16" s="237"/>
      <c r="I16" s="238"/>
      <c r="J16" s="22"/>
      <c r="K16" s="59">
        <f>IF(J16&gt;E16,"Fehler","")</f>
      </c>
    </row>
    <row r="17" spans="1:11" s="2" customFormat="1" ht="45.75" customHeight="1" thickBot="1">
      <c r="A17" s="178" t="s">
        <v>84</v>
      </c>
      <c r="B17" s="285"/>
      <c r="C17" s="159" t="s">
        <v>46</v>
      </c>
      <c r="D17" s="159"/>
      <c r="E17" s="75">
        <v>5</v>
      </c>
      <c r="F17" s="243"/>
      <c r="G17" s="244"/>
      <c r="H17" s="245"/>
      <c r="I17" s="246"/>
      <c r="J17" s="21"/>
      <c r="K17" s="61">
        <f>IF(J16&gt;E16,"Fehler",IF(J17&gt;E17,"Fehler",SUM(J16:J17)))</f>
        <v>0</v>
      </c>
    </row>
    <row r="18" spans="1:11" s="2" customFormat="1" ht="45.75" customHeight="1">
      <c r="A18" s="201" t="s">
        <v>66</v>
      </c>
      <c r="B18" s="291"/>
      <c r="C18" s="158" t="s">
        <v>47</v>
      </c>
      <c r="D18" s="158"/>
      <c r="E18" s="76">
        <v>5</v>
      </c>
      <c r="F18" s="233"/>
      <c r="G18" s="233"/>
      <c r="H18" s="233"/>
      <c r="I18" s="233"/>
      <c r="J18" s="22"/>
      <c r="K18" s="59">
        <f>IF(J18&gt;E18,"Fehler","")</f>
      </c>
    </row>
    <row r="19" spans="1:11" s="2" customFormat="1" ht="45.75" customHeight="1" thickBot="1">
      <c r="A19" s="178" t="s">
        <v>84</v>
      </c>
      <c r="B19" s="285"/>
      <c r="C19" s="156" t="s">
        <v>48</v>
      </c>
      <c r="D19" s="156"/>
      <c r="E19" s="77">
        <v>5</v>
      </c>
      <c r="F19" s="234"/>
      <c r="G19" s="234"/>
      <c r="H19" s="234"/>
      <c r="I19" s="234"/>
      <c r="J19" s="23"/>
      <c r="K19" s="61">
        <f>IF(J18&gt;E18,"Fehler",IF(J19&gt;E19,"Fehler",SUM(J18:J19)))</f>
        <v>0</v>
      </c>
    </row>
    <row r="20" spans="1:11" s="2" customFormat="1" ht="16.5" customHeight="1" thickBot="1">
      <c r="A20" s="174" t="s">
        <v>98</v>
      </c>
      <c r="B20" s="175"/>
      <c r="C20" s="176"/>
      <c r="D20" s="64" t="s">
        <v>49</v>
      </c>
      <c r="E20" s="209" t="s">
        <v>50</v>
      </c>
      <c r="F20" s="210"/>
      <c r="G20" s="210"/>
      <c r="H20" s="66">
        <f>IF(K11="Fehler","Fehler",IF(K15="Fehler","Fehler",IF(K17="Fehler","Fehler",IF(K19="Fehler","Fehler",SUM(J9:J19)))))</f>
        <v>0</v>
      </c>
      <c r="I20" s="67" t="s">
        <v>119</v>
      </c>
      <c r="J20" s="68" t="s">
        <v>133</v>
      </c>
      <c r="K20" s="62">
        <f>IF(H20="Fehler","Fehler",IF(SUM(K9:K19)=0,"",ROUND(SUM(((H20/70)*5)+1)*2,0)/2))</f>
      </c>
    </row>
    <row r="21" spans="1:11" s="2" customFormat="1" ht="23.25" customHeight="1">
      <c r="A21" s="69" t="s">
        <v>61</v>
      </c>
      <c r="B21" s="264">
        <f>IF('1er sem. a'!B20:D20="","",'1er sem. a'!B20:D20)</f>
      </c>
      <c r="C21" s="264"/>
      <c r="D21" s="264"/>
      <c r="E21" s="70"/>
      <c r="F21" s="71" t="s">
        <v>9</v>
      </c>
      <c r="G21" s="265"/>
      <c r="H21" s="294"/>
      <c r="I21" s="294"/>
      <c r="J21" s="294"/>
      <c r="K21" s="294"/>
    </row>
    <row r="22" spans="1:11" s="2" customFormat="1" ht="15" customHeight="1">
      <c r="A22" s="69" t="s">
        <v>1</v>
      </c>
      <c r="B22" s="69"/>
      <c r="C22" s="69"/>
      <c r="D22" s="69"/>
      <c r="E22" s="72"/>
      <c r="F22" s="69" t="s">
        <v>62</v>
      </c>
      <c r="G22" s="69"/>
      <c r="H22" s="69"/>
      <c r="I22" s="69"/>
      <c r="J22" s="72"/>
      <c r="K22" s="72"/>
    </row>
    <row r="23" spans="1:11" s="26" customFormat="1" ht="24.75" customHeight="1">
      <c r="A23" s="24"/>
      <c r="B23" s="24"/>
      <c r="C23" s="24"/>
      <c r="D23" s="24"/>
      <c r="E23" s="78"/>
      <c r="F23" s="24"/>
      <c r="G23" s="24"/>
      <c r="H23" s="24"/>
      <c r="I23" s="24"/>
      <c r="J23" s="25"/>
      <c r="K23" s="25"/>
    </row>
    <row r="24" spans="1:11" s="2" customFormat="1" ht="36.75" customHeight="1">
      <c r="A24" s="171" t="s">
        <v>40</v>
      </c>
      <c r="B24" s="172"/>
      <c r="C24" s="173"/>
      <c r="D24" s="173"/>
      <c r="E24" s="173"/>
      <c r="F24" s="173"/>
      <c r="G24" s="173"/>
      <c r="H24" s="173"/>
      <c r="I24" s="173"/>
      <c r="J24" s="173"/>
      <c r="K24" s="173"/>
    </row>
    <row r="25" spans="1:11" s="2" customFormat="1" ht="12">
      <c r="A25" s="9"/>
      <c r="B25" s="9"/>
      <c r="C25" s="9"/>
      <c r="D25" s="9"/>
      <c r="E25" s="10"/>
      <c r="F25" s="9"/>
      <c r="G25" s="9"/>
      <c r="H25" s="9"/>
      <c r="I25" s="9"/>
      <c r="J25" s="10"/>
      <c r="K25" s="10"/>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5:11" s="2" customFormat="1" ht="12">
      <c r="E53" s="11"/>
      <c r="J53" s="11"/>
      <c r="K53" s="11"/>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sheetData>
  <sheetProtection sheet="1" objects="1" scenarios="1" formatCells="0" formatColumns="0" formatRows="0" sort="0" autoFilter="0"/>
  <mergeCells count="51">
    <mergeCell ref="F17:I17"/>
    <mergeCell ref="C8:D8"/>
    <mergeCell ref="C14:D14"/>
    <mergeCell ref="C15:D15"/>
    <mergeCell ref="F15:I15"/>
    <mergeCell ref="C16:D16"/>
    <mergeCell ref="C17:D17"/>
    <mergeCell ref="F12:I12"/>
    <mergeCell ref="F13:I13"/>
    <mergeCell ref="C12:D12"/>
    <mergeCell ref="F16:I16"/>
    <mergeCell ref="B21:D21"/>
    <mergeCell ref="C7:K7"/>
    <mergeCell ref="C9:D9"/>
    <mergeCell ref="C10:D10"/>
    <mergeCell ref="C11:D11"/>
    <mergeCell ref="F8:I8"/>
    <mergeCell ref="F9:I9"/>
    <mergeCell ref="F10:I10"/>
    <mergeCell ref="F11:I11"/>
    <mergeCell ref="A24:K24"/>
    <mergeCell ref="A20:C20"/>
    <mergeCell ref="C18:D18"/>
    <mergeCell ref="C19:D19"/>
    <mergeCell ref="F18:I18"/>
    <mergeCell ref="F19:I19"/>
    <mergeCell ref="A19:B19"/>
    <mergeCell ref="A1:K1"/>
    <mergeCell ref="C6:K6"/>
    <mergeCell ref="A2:B2"/>
    <mergeCell ref="A3:B3"/>
    <mergeCell ref="A4:B4"/>
    <mergeCell ref="A5:B5"/>
    <mergeCell ref="C2:K2"/>
    <mergeCell ref="C3:K3"/>
    <mergeCell ref="C4:K4"/>
    <mergeCell ref="C5:K5"/>
    <mergeCell ref="A6:B6"/>
    <mergeCell ref="A7:B7"/>
    <mergeCell ref="A8:B8"/>
    <mergeCell ref="A9:B9"/>
    <mergeCell ref="A10:B11"/>
    <mergeCell ref="G21:K21"/>
    <mergeCell ref="E20:G20"/>
    <mergeCell ref="A12:B12"/>
    <mergeCell ref="A13:B15"/>
    <mergeCell ref="A16:B16"/>
    <mergeCell ref="A17:B17"/>
    <mergeCell ref="A18:B18"/>
    <mergeCell ref="F14:I14"/>
    <mergeCell ref="C13:D13"/>
  </mergeCells>
  <printOptions/>
  <pageMargins left="0.5118110236220472" right="0.2362204724409449" top="0.5118110236220472" bottom="0.15748031496062992" header="0.1968503937007874" footer="0"/>
  <pageSetup horizontalDpi="600" verticalDpi="600" orientation="portrait" paperSize="9" scale="92"/>
  <headerFooter alignWithMargins="0">
    <oddHeader>&amp;L&amp;"Arial,Standard"&amp;6Ordonnance sur la formation professionnelle initiale - Plan de formation&amp;R&amp;"Arial,Standard"&amp;6Annexe 6a :  Exigences relatives au dossier de formation
</oddHeader>
    <oddFooter>&amp;L&amp;"Arial,Standard"&amp;6OmT forêt / CODOC&amp;R&amp;"Arial,Standard"&amp;6 1ère édition : 30.04.2007</oddFooter>
  </headerFooter>
  <legacyDrawing r:id="rId1"/>
</worksheet>
</file>

<file path=xl/worksheets/sheet12.xml><?xml version="1.0" encoding="utf-8"?>
<worksheet xmlns="http://schemas.openxmlformats.org/spreadsheetml/2006/main" xmlns:r="http://schemas.openxmlformats.org/officeDocument/2006/relationships">
  <dimension ref="A1:K66"/>
  <sheetViews>
    <sheetView showGridLines="0" workbookViewId="0" topLeftCell="A1">
      <selection activeCell="C5" sqref="C5:K5"/>
    </sheetView>
  </sheetViews>
  <sheetFormatPr defaultColWidth="11.00390625" defaultRowHeight="12.75"/>
  <cols>
    <col min="1" max="1" width="4.875" style="12" customWidth="1"/>
    <col min="2" max="2" width="10.125" style="12" customWidth="1"/>
    <col min="3" max="4" width="9.125" style="12" customWidth="1"/>
    <col min="5" max="5" width="8.00390625" style="13" customWidth="1"/>
    <col min="6" max="6" width="6.375" style="12" customWidth="1"/>
    <col min="7" max="7" width="7.00390625" style="12" customWidth="1"/>
    <col min="8" max="8" width="5.875" style="12" customWidth="1"/>
    <col min="9" max="9" width="11.125" style="12" customWidth="1"/>
    <col min="10" max="10" width="7.25390625" style="13" customWidth="1"/>
    <col min="11" max="11" width="5.625" style="13" customWidth="1"/>
    <col min="12" max="16384" width="9.875" style="12" customWidth="1"/>
  </cols>
  <sheetData>
    <row r="1" spans="1:11" s="49" customFormat="1" ht="28.5" customHeight="1" thickBot="1">
      <c r="A1" s="218" t="s">
        <v>116</v>
      </c>
      <c r="B1" s="219"/>
      <c r="C1" s="219"/>
      <c r="D1" s="219"/>
      <c r="E1" s="219"/>
      <c r="F1" s="219"/>
      <c r="G1" s="219"/>
      <c r="H1" s="219"/>
      <c r="I1" s="219"/>
      <c r="J1" s="219"/>
      <c r="K1" s="266"/>
    </row>
    <row r="2" spans="1:11" s="2" customFormat="1" ht="15" customHeight="1">
      <c r="A2" s="195" t="s">
        <v>41</v>
      </c>
      <c r="B2" s="288"/>
      <c r="C2" s="255">
        <f>IF('1er sem. a'!C2:K2="","",'1er sem. a'!C2:K2)</f>
      </c>
      <c r="D2" s="256"/>
      <c r="E2" s="256"/>
      <c r="F2" s="256"/>
      <c r="G2" s="256"/>
      <c r="H2" s="256"/>
      <c r="I2" s="256"/>
      <c r="J2" s="256"/>
      <c r="K2" s="257"/>
    </row>
    <row r="3" spans="1:11" s="2" customFormat="1" ht="15" customHeight="1">
      <c r="A3" s="197" t="s">
        <v>18</v>
      </c>
      <c r="B3" s="289"/>
      <c r="C3" s="258">
        <f>IF('1er sem. a'!C3:K3="","",'1er sem. a'!C3:K3)</f>
      </c>
      <c r="D3" s="259"/>
      <c r="E3" s="259"/>
      <c r="F3" s="259"/>
      <c r="G3" s="259"/>
      <c r="H3" s="259"/>
      <c r="I3" s="259"/>
      <c r="J3" s="259"/>
      <c r="K3" s="260"/>
    </row>
    <row r="4" spans="1:11" s="2" customFormat="1" ht="15" customHeight="1">
      <c r="A4" s="197" t="s">
        <v>42</v>
      </c>
      <c r="B4" s="289"/>
      <c r="C4" s="258">
        <f>IF('1er sem. a'!C4:K4="","",'1er sem. a'!C4:K4)</f>
      </c>
      <c r="D4" s="259"/>
      <c r="E4" s="259"/>
      <c r="F4" s="259"/>
      <c r="G4" s="259"/>
      <c r="H4" s="259"/>
      <c r="I4" s="259"/>
      <c r="J4" s="259"/>
      <c r="K4" s="260"/>
    </row>
    <row r="5" spans="1:11" s="2" customFormat="1" ht="15" customHeight="1" thickBot="1">
      <c r="A5" s="199" t="s">
        <v>89</v>
      </c>
      <c r="B5" s="290"/>
      <c r="C5" s="272"/>
      <c r="D5" s="273"/>
      <c r="E5" s="273"/>
      <c r="F5" s="273"/>
      <c r="G5" s="273"/>
      <c r="H5" s="273"/>
      <c r="I5" s="273"/>
      <c r="J5" s="273"/>
      <c r="K5" s="274"/>
    </row>
    <row r="6" spans="1:11" s="2" customFormat="1" ht="16.5" customHeight="1">
      <c r="A6" s="201" t="s">
        <v>32</v>
      </c>
      <c r="B6" s="249"/>
      <c r="C6" s="269" t="s">
        <v>120</v>
      </c>
      <c r="D6" s="270"/>
      <c r="E6" s="143" t="s">
        <v>121</v>
      </c>
      <c r="F6" s="144"/>
      <c r="G6" s="275"/>
      <c r="H6" s="143" t="s">
        <v>122</v>
      </c>
      <c r="I6" s="144"/>
      <c r="J6" s="144"/>
      <c r="K6" s="79"/>
    </row>
    <row r="7" spans="1:11" s="2" customFormat="1" ht="16.5" customHeight="1" thickBot="1">
      <c r="A7" s="276"/>
      <c r="B7" s="277"/>
      <c r="C7" s="267" t="s">
        <v>91</v>
      </c>
      <c r="D7" s="271"/>
      <c r="E7" s="267" t="s">
        <v>123</v>
      </c>
      <c r="F7" s="268"/>
      <c r="G7" s="271"/>
      <c r="H7" s="267"/>
      <c r="I7" s="268"/>
      <c r="J7" s="268"/>
      <c r="K7" s="80"/>
    </row>
    <row r="8" spans="1:11" s="2" customFormat="1" ht="25.5" customHeight="1" thickBot="1">
      <c r="A8" s="161" t="s">
        <v>43</v>
      </c>
      <c r="B8" s="154"/>
      <c r="C8" s="161" t="s">
        <v>39</v>
      </c>
      <c r="D8" s="162"/>
      <c r="E8" s="162"/>
      <c r="F8" s="162"/>
      <c r="G8" s="162"/>
      <c r="H8" s="162"/>
      <c r="I8" s="162"/>
      <c r="J8" s="162"/>
      <c r="K8" s="163"/>
    </row>
    <row r="9" spans="1:11" s="2" customFormat="1" ht="37.5" customHeight="1" thickBot="1">
      <c r="A9" s="161" t="s">
        <v>103</v>
      </c>
      <c r="B9" s="154"/>
      <c r="C9" s="153" t="s">
        <v>92</v>
      </c>
      <c r="D9" s="154"/>
      <c r="E9" s="52" t="s">
        <v>20</v>
      </c>
      <c r="F9" s="153" t="s">
        <v>96</v>
      </c>
      <c r="G9" s="162"/>
      <c r="H9" s="162"/>
      <c r="I9" s="154"/>
      <c r="J9" s="52" t="s">
        <v>136</v>
      </c>
      <c r="K9" s="53" t="s">
        <v>93</v>
      </c>
    </row>
    <row r="10" spans="1:11" s="2" customFormat="1" ht="45.75" customHeight="1">
      <c r="A10" s="201" t="s">
        <v>23</v>
      </c>
      <c r="B10" s="249"/>
      <c r="C10" s="164" t="s">
        <v>142</v>
      </c>
      <c r="D10" s="164"/>
      <c r="E10" s="73">
        <v>10</v>
      </c>
      <c r="F10" s="278"/>
      <c r="G10" s="279"/>
      <c r="H10" s="279"/>
      <c r="I10" s="280"/>
      <c r="J10" s="19"/>
      <c r="K10" s="59"/>
    </row>
    <row r="11" spans="1:11" s="2" customFormat="1" ht="45.75" customHeight="1">
      <c r="A11" s="204" t="s">
        <v>22</v>
      </c>
      <c r="B11" s="250"/>
      <c r="C11" s="155" t="s">
        <v>143</v>
      </c>
      <c r="D11" s="155"/>
      <c r="E11" s="74">
        <v>10</v>
      </c>
      <c r="F11" s="281"/>
      <c r="G11" s="282"/>
      <c r="H11" s="282" t="s">
        <v>94</v>
      </c>
      <c r="I11" s="283"/>
      <c r="J11" s="20"/>
      <c r="K11" s="60"/>
    </row>
    <row r="12" spans="1:11" s="2" customFormat="1" ht="45.75" customHeight="1" thickBot="1">
      <c r="A12" s="178"/>
      <c r="B12" s="251"/>
      <c r="C12" s="159" t="s">
        <v>144</v>
      </c>
      <c r="D12" s="159"/>
      <c r="E12" s="75">
        <v>10</v>
      </c>
      <c r="F12" s="252"/>
      <c r="G12" s="253"/>
      <c r="H12" s="253"/>
      <c r="I12" s="254"/>
      <c r="J12" s="21"/>
      <c r="K12" s="61">
        <f>IF(J10&gt;E10,"Fehler",IF(J11&gt;E11,"Fehler",IF(J12&gt;E12,"Fehler",SUM(J10:J12))))</f>
        <v>0</v>
      </c>
    </row>
    <row r="13" spans="1:11" s="2" customFormat="1" ht="45.75" customHeight="1">
      <c r="A13" s="211" t="s">
        <v>27</v>
      </c>
      <c r="B13" s="284"/>
      <c r="C13" s="158" t="s">
        <v>146</v>
      </c>
      <c r="D13" s="158"/>
      <c r="E13" s="76">
        <v>5</v>
      </c>
      <c r="F13" s="261"/>
      <c r="G13" s="262"/>
      <c r="H13" s="262"/>
      <c r="I13" s="263"/>
      <c r="J13" s="22"/>
      <c r="K13" s="59">
        <f>IF(J13&gt;E13,"Fehler","")</f>
      </c>
    </row>
    <row r="14" spans="1:11" s="2" customFormat="1" ht="45.75" customHeight="1">
      <c r="A14" s="296" t="s">
        <v>22</v>
      </c>
      <c r="B14" s="292"/>
      <c r="C14" s="155" t="s">
        <v>147</v>
      </c>
      <c r="D14" s="155"/>
      <c r="E14" s="74">
        <v>5</v>
      </c>
      <c r="F14" s="281"/>
      <c r="G14" s="282"/>
      <c r="H14" s="282"/>
      <c r="I14" s="283"/>
      <c r="J14" s="20"/>
      <c r="K14" s="60">
        <f>IF(J14&gt;E14,"Fehler","")</f>
      </c>
    </row>
    <row r="15" spans="1:11" s="2" customFormat="1" ht="45.75" customHeight="1">
      <c r="A15" s="296"/>
      <c r="B15" s="292"/>
      <c r="C15" s="155" t="s">
        <v>63</v>
      </c>
      <c r="D15" s="155"/>
      <c r="E15" s="74">
        <v>5</v>
      </c>
      <c r="F15" s="281"/>
      <c r="G15" s="282"/>
      <c r="H15" s="282"/>
      <c r="I15" s="283"/>
      <c r="J15" s="20"/>
      <c r="K15" s="60">
        <f>IF(J15&gt;E15,"Fehler","")</f>
      </c>
    </row>
    <row r="16" spans="1:11" s="2" customFormat="1" ht="45.75" customHeight="1" thickBot="1">
      <c r="A16" s="293"/>
      <c r="B16" s="285"/>
      <c r="C16" s="156" t="s">
        <v>64</v>
      </c>
      <c r="D16" s="156"/>
      <c r="E16" s="77">
        <v>5</v>
      </c>
      <c r="F16" s="252"/>
      <c r="G16" s="253"/>
      <c r="H16" s="253"/>
      <c r="I16" s="254"/>
      <c r="J16" s="23"/>
      <c r="K16" s="61">
        <f>IF(J13&gt;E13,"Fehler",IF(J14&gt;E14,"Fehler",IF(J15&gt;E15,"Fehler",IF(J16&gt;E16,"Fehler",SUM(J13:J16)))))</f>
        <v>0</v>
      </c>
    </row>
    <row r="17" spans="1:11" s="2" customFormat="1" ht="45.75" customHeight="1">
      <c r="A17" s="201" t="s">
        <v>107</v>
      </c>
      <c r="B17" s="249"/>
      <c r="C17" s="158" t="s">
        <v>45</v>
      </c>
      <c r="D17" s="158"/>
      <c r="E17" s="76">
        <v>5</v>
      </c>
      <c r="F17" s="261"/>
      <c r="G17" s="262"/>
      <c r="H17" s="262"/>
      <c r="I17" s="263"/>
      <c r="J17" s="22"/>
      <c r="K17" s="59">
        <f>IF(J17&gt;E17,"Fehler","")</f>
      </c>
    </row>
    <row r="18" spans="1:11" s="2" customFormat="1" ht="45.75" customHeight="1" thickBot="1">
      <c r="A18" s="178" t="s">
        <v>90</v>
      </c>
      <c r="B18" s="251"/>
      <c r="C18" s="159" t="s">
        <v>46</v>
      </c>
      <c r="D18" s="159"/>
      <c r="E18" s="75">
        <v>5</v>
      </c>
      <c r="F18" s="252"/>
      <c r="G18" s="253"/>
      <c r="H18" s="253"/>
      <c r="I18" s="254"/>
      <c r="J18" s="21"/>
      <c r="K18" s="61">
        <f>IF(J17&gt;E17,"Fehler",IF(J18&gt;E18,"Fehler",SUM(J17:J18)))</f>
        <v>0</v>
      </c>
    </row>
    <row r="19" spans="1:11" s="2" customFormat="1" ht="45.75" customHeight="1">
      <c r="A19" s="201" t="s">
        <v>108</v>
      </c>
      <c r="B19" s="249"/>
      <c r="C19" s="158" t="s">
        <v>47</v>
      </c>
      <c r="D19" s="158"/>
      <c r="E19" s="76">
        <v>5</v>
      </c>
      <c r="F19" s="261"/>
      <c r="G19" s="262"/>
      <c r="H19" s="262"/>
      <c r="I19" s="263"/>
      <c r="J19" s="22"/>
      <c r="K19" s="59">
        <f>IF(J19&gt;E19,"Fehler","")</f>
      </c>
    </row>
    <row r="20" spans="1:11" s="2" customFormat="1" ht="45.75" customHeight="1" thickBot="1">
      <c r="A20" s="178" t="s">
        <v>90</v>
      </c>
      <c r="B20" s="251"/>
      <c r="C20" s="156" t="s">
        <v>48</v>
      </c>
      <c r="D20" s="156"/>
      <c r="E20" s="77">
        <v>5</v>
      </c>
      <c r="F20" s="252"/>
      <c r="G20" s="253"/>
      <c r="H20" s="253"/>
      <c r="I20" s="254"/>
      <c r="J20" s="23"/>
      <c r="K20" s="61">
        <f>IF(J19&gt;E19,"Fehler",IF(J20&gt;E20,"Fehler",SUM(J19:J20)))</f>
        <v>0</v>
      </c>
    </row>
    <row r="21" spans="1:11" s="2" customFormat="1" ht="16.5" customHeight="1" thickBot="1">
      <c r="A21" s="174" t="s">
        <v>8</v>
      </c>
      <c r="B21" s="175"/>
      <c r="C21" s="175"/>
      <c r="D21" s="64" t="s">
        <v>49</v>
      </c>
      <c r="E21" s="209" t="s">
        <v>10</v>
      </c>
      <c r="F21" s="175"/>
      <c r="G21" s="175"/>
      <c r="H21" s="66">
        <f>IF(K12="Fehler","Fehler",IF(K16="Fehler","Fehler",IF(K18="Fehler","Fehler",IF(K20="Fehler","Fehler",SUM(J10:J20)))))</f>
        <v>0</v>
      </c>
      <c r="I21" s="67" t="s">
        <v>119</v>
      </c>
      <c r="J21" s="68" t="s">
        <v>133</v>
      </c>
      <c r="K21" s="62">
        <f>IF(H21="Fehler","Fehler",IF(SUM(K10:K20)=0,"",ROUND(SUM(((H21/70)*5)+1)*2,0)/2))</f>
      </c>
    </row>
    <row r="22" spans="1:11" s="2" customFormat="1" ht="26.25" customHeight="1">
      <c r="A22" s="69" t="s">
        <v>61</v>
      </c>
      <c r="B22" s="264">
        <f>IF('1er sem. a'!B21:D21="","",'1er sem. a'!B21:D21)</f>
      </c>
      <c r="C22" s="264"/>
      <c r="D22" s="264"/>
      <c r="E22" s="70"/>
      <c r="F22" s="71" t="s">
        <v>9</v>
      </c>
      <c r="G22" s="265"/>
      <c r="H22" s="265"/>
      <c r="I22" s="265"/>
      <c r="J22" s="265"/>
      <c r="K22" s="265"/>
    </row>
    <row r="23" spans="1:11" s="2" customFormat="1" ht="15" customHeight="1">
      <c r="A23" s="69" t="s">
        <v>1</v>
      </c>
      <c r="B23" s="69"/>
      <c r="C23" s="69"/>
      <c r="D23" s="69"/>
      <c r="E23" s="72"/>
      <c r="F23" s="69" t="s">
        <v>62</v>
      </c>
      <c r="G23" s="69"/>
      <c r="H23" s="69"/>
      <c r="I23" s="69"/>
      <c r="J23" s="72"/>
      <c r="K23" s="72"/>
    </row>
    <row r="24" spans="1:11" s="26" customFormat="1" ht="24.75" customHeight="1">
      <c r="A24" s="24" t="s">
        <v>25</v>
      </c>
      <c r="B24" s="24"/>
      <c r="C24" s="24"/>
      <c r="D24" s="24"/>
      <c r="E24" s="78"/>
      <c r="F24" s="24" t="s">
        <v>26</v>
      </c>
      <c r="G24" s="24"/>
      <c r="H24" s="24"/>
      <c r="I24" s="24"/>
      <c r="J24" s="25"/>
      <c r="K24" s="25"/>
    </row>
    <row r="25" spans="1:11" s="2" customFormat="1" ht="36.75" customHeight="1">
      <c r="A25" s="171" t="s">
        <v>38</v>
      </c>
      <c r="B25" s="172"/>
      <c r="C25" s="173"/>
      <c r="D25" s="173"/>
      <c r="E25" s="173"/>
      <c r="F25" s="173"/>
      <c r="G25" s="173"/>
      <c r="H25" s="173"/>
      <c r="I25" s="173"/>
      <c r="J25" s="173"/>
      <c r="K25" s="173"/>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1:11" s="2" customFormat="1" ht="12">
      <c r="A53" s="9"/>
      <c r="B53" s="9"/>
      <c r="C53" s="9"/>
      <c r="D53" s="9"/>
      <c r="E53" s="10"/>
      <c r="F53" s="9"/>
      <c r="G53" s="9"/>
      <c r="H53" s="9"/>
      <c r="I53" s="9"/>
      <c r="J53" s="10"/>
      <c r="K53" s="10"/>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row r="66" spans="5:11" s="2" customFormat="1" ht="12">
      <c r="E66" s="11"/>
      <c r="J66" s="11"/>
      <c r="K66" s="11"/>
    </row>
  </sheetData>
  <sheetProtection sheet="1" objects="1" scenarios="1" formatCells="0" formatColumns="0" formatRows="0" sort="0"/>
  <mergeCells count="56">
    <mergeCell ref="F15:I15"/>
    <mergeCell ref="C15:D15"/>
    <mergeCell ref="A13:B13"/>
    <mergeCell ref="C16:D16"/>
    <mergeCell ref="F14:I14"/>
    <mergeCell ref="C13:D13"/>
    <mergeCell ref="C14:D14"/>
    <mergeCell ref="A14:B16"/>
    <mergeCell ref="F12:I12"/>
    <mergeCell ref="C9:D9"/>
    <mergeCell ref="C10:D10"/>
    <mergeCell ref="F9:I9"/>
    <mergeCell ref="F10:I10"/>
    <mergeCell ref="F11:I11"/>
    <mergeCell ref="C11:D11"/>
    <mergeCell ref="C12:D12"/>
    <mergeCell ref="A1:K1"/>
    <mergeCell ref="H6:J6"/>
    <mergeCell ref="H7:J7"/>
    <mergeCell ref="C6:D6"/>
    <mergeCell ref="C7:D7"/>
    <mergeCell ref="C5:K5"/>
    <mergeCell ref="A2:B2"/>
    <mergeCell ref="E6:G6"/>
    <mergeCell ref="E7:G7"/>
    <mergeCell ref="A6:B7"/>
    <mergeCell ref="A25:K25"/>
    <mergeCell ref="A21:C21"/>
    <mergeCell ref="C19:D19"/>
    <mergeCell ref="C20:D20"/>
    <mergeCell ref="F19:I19"/>
    <mergeCell ref="F20:I20"/>
    <mergeCell ref="A20:B20"/>
    <mergeCell ref="E21:G21"/>
    <mergeCell ref="B22:D22"/>
    <mergeCell ref="G22:K22"/>
    <mergeCell ref="F18:I18"/>
    <mergeCell ref="C2:K2"/>
    <mergeCell ref="C3:K3"/>
    <mergeCell ref="C4:K4"/>
    <mergeCell ref="C17:D17"/>
    <mergeCell ref="C18:D18"/>
    <mergeCell ref="F17:I17"/>
    <mergeCell ref="C8:K8"/>
    <mergeCell ref="F16:I16"/>
    <mergeCell ref="F13:I13"/>
    <mergeCell ref="A19:B19"/>
    <mergeCell ref="A3:B3"/>
    <mergeCell ref="A4:B4"/>
    <mergeCell ref="A5:B5"/>
    <mergeCell ref="A11:B12"/>
    <mergeCell ref="A8:B8"/>
    <mergeCell ref="A9:B9"/>
    <mergeCell ref="A10:B10"/>
    <mergeCell ref="A17:B17"/>
    <mergeCell ref="A18:B18"/>
  </mergeCells>
  <printOptions/>
  <pageMargins left="0.5118110236220472" right="0.2362204724409449" top="0.5118110236220472" bottom="0.15748031496062992" header="0.1968503937007874" footer="0"/>
  <pageSetup horizontalDpi="600" verticalDpi="600" orientation="portrait" paperSize="9" scale="91"/>
  <headerFooter alignWithMargins="0">
    <oddHeader>&amp;L&amp;"Arial,Standard"&amp;6Ordonnance sur la formation professionnelle initiale - Plan de formation&amp;C&amp;"Arial,Standard"&amp;6
&amp;R&amp;"Arial,Standard"&amp;6Annexe 6a :  Exigences relatives au dossier de formation
</oddHeader>
    <oddFooter>&amp;L&amp;"Arial,Standard"&amp;6OmT forêt / CODOC&amp;R&amp;"Arial,Standard"&amp;6 1ère édition : 30.04.2007</oddFooter>
  </headerFooter>
  <legacyDrawing r:id="rId1"/>
</worksheet>
</file>

<file path=xl/worksheets/sheet13.xml><?xml version="1.0" encoding="utf-8"?>
<worksheet xmlns="http://schemas.openxmlformats.org/spreadsheetml/2006/main" xmlns:r="http://schemas.openxmlformats.org/officeDocument/2006/relationships">
  <dimension ref="A1:I110"/>
  <sheetViews>
    <sheetView showGridLines="0" workbookViewId="0" topLeftCell="A1">
      <selection activeCell="H9" sqref="H9"/>
    </sheetView>
  </sheetViews>
  <sheetFormatPr defaultColWidth="11.00390625" defaultRowHeight="12.75"/>
  <cols>
    <col min="1" max="1" width="4.875" style="47" customWidth="1"/>
    <col min="2" max="2" width="10.875" style="47" customWidth="1"/>
    <col min="3" max="3" width="9.125" style="48" customWidth="1"/>
    <col min="4" max="4" width="9.125" style="47" customWidth="1"/>
    <col min="5" max="5" width="13.375" style="48" customWidth="1"/>
    <col min="6" max="9" width="9.125" style="47" customWidth="1"/>
    <col min="10" max="16384" width="9.25390625" style="47" customWidth="1"/>
  </cols>
  <sheetData>
    <row r="1" spans="1:9" s="51" customFormat="1" ht="51" customHeight="1" thickBot="1">
      <c r="A1" s="318" t="s">
        <v>4</v>
      </c>
      <c r="B1" s="319"/>
      <c r="C1" s="319"/>
      <c r="D1" s="319"/>
      <c r="E1" s="319"/>
      <c r="F1" s="319"/>
      <c r="G1" s="319"/>
      <c r="H1" s="319"/>
      <c r="I1" s="320"/>
    </row>
    <row r="2" spans="1:9" s="39" customFormat="1" ht="24.75" customHeight="1">
      <c r="A2" s="195" t="s">
        <v>41</v>
      </c>
      <c r="B2" s="297"/>
      <c r="C2" s="95">
        <f>IF('1er sem. a'!C2:K2="","",'1er sem. a'!C2:K2)</f>
      </c>
      <c r="D2" s="96"/>
      <c r="E2" s="96"/>
      <c r="F2" s="96"/>
      <c r="G2" s="96"/>
      <c r="H2" s="96"/>
      <c r="I2" s="97"/>
    </row>
    <row r="3" spans="1:9" s="39" customFormat="1" ht="24.75" customHeight="1">
      <c r="A3" s="197" t="s">
        <v>99</v>
      </c>
      <c r="B3" s="298"/>
      <c r="C3" s="98">
        <f>IF('1er sem. a'!C3:K3="","",'1er sem. a'!C3:K3)</f>
      </c>
      <c r="D3" s="99"/>
      <c r="E3" s="99"/>
      <c r="F3" s="99"/>
      <c r="G3" s="99"/>
      <c r="H3" s="99"/>
      <c r="I3" s="100"/>
    </row>
    <row r="4" spans="1:9" s="39" customFormat="1" ht="24.75" customHeight="1" thickBot="1">
      <c r="A4" s="199" t="s">
        <v>42</v>
      </c>
      <c r="B4" s="299"/>
      <c r="C4" s="101">
        <f>IF('1er sem. a'!C4:K4="","",'1er sem. a'!C4:K4)</f>
      </c>
      <c r="D4" s="102"/>
      <c r="E4" s="102"/>
      <c r="F4" s="102"/>
      <c r="G4" s="102"/>
      <c r="H4" s="102"/>
      <c r="I4" s="103"/>
    </row>
    <row r="5" spans="1:9" s="39" customFormat="1" ht="19.5" customHeight="1" thickBot="1">
      <c r="A5" s="63"/>
      <c r="B5" s="63"/>
      <c r="C5" s="65"/>
      <c r="D5" s="81"/>
      <c r="E5" s="82"/>
      <c r="F5" s="81"/>
      <c r="G5" s="81"/>
      <c r="H5" s="81"/>
      <c r="I5" s="81"/>
    </row>
    <row r="6" spans="1:9" s="39" customFormat="1" ht="24.75" customHeight="1">
      <c r="A6" s="195" t="s">
        <v>12</v>
      </c>
      <c r="B6" s="321"/>
      <c r="C6" s="321"/>
      <c r="D6" s="321"/>
      <c r="E6" s="321"/>
      <c r="F6" s="321"/>
      <c r="G6" s="321"/>
      <c r="H6" s="321"/>
      <c r="I6" s="322"/>
    </row>
    <row r="7" spans="1:9" s="39" customFormat="1" ht="19.5" customHeight="1">
      <c r="A7" s="325" t="s">
        <v>102</v>
      </c>
      <c r="B7" s="326"/>
      <c r="C7" s="311"/>
      <c r="D7" s="308" t="s">
        <v>127</v>
      </c>
      <c r="E7" s="308" t="s">
        <v>128</v>
      </c>
      <c r="F7" s="310" t="s">
        <v>129</v>
      </c>
      <c r="G7" s="311"/>
      <c r="H7" s="308" t="s">
        <v>127</v>
      </c>
      <c r="I7" s="323" t="s">
        <v>128</v>
      </c>
    </row>
    <row r="8" spans="1:9" s="39" customFormat="1" ht="19.5" customHeight="1" thickBot="1">
      <c r="A8" s="178" t="s">
        <v>13</v>
      </c>
      <c r="B8" s="327"/>
      <c r="C8" s="251"/>
      <c r="D8" s="309"/>
      <c r="E8" s="309"/>
      <c r="F8" s="312" t="s">
        <v>36</v>
      </c>
      <c r="G8" s="251"/>
      <c r="H8" s="309"/>
      <c r="I8" s="324"/>
    </row>
    <row r="9" spans="1:9" s="39" customFormat="1" ht="19.5" customHeight="1">
      <c r="A9" s="328" t="s">
        <v>67</v>
      </c>
      <c r="B9" s="329"/>
      <c r="C9" s="314"/>
      <c r="D9" s="76">
        <v>1</v>
      </c>
      <c r="E9" s="104">
        <f>IF('1er sem. a'!G21="","",'1er sem. a'!G21)</f>
      </c>
      <c r="F9" s="313" t="s">
        <v>104</v>
      </c>
      <c r="G9" s="314"/>
      <c r="H9" s="22"/>
      <c r="I9" s="40"/>
    </row>
    <row r="10" spans="1:9" s="39" customFormat="1" ht="19.5" customHeight="1">
      <c r="A10" s="303" t="s">
        <v>51</v>
      </c>
      <c r="B10" s="304"/>
      <c r="C10" s="305"/>
      <c r="D10" s="74">
        <v>2</v>
      </c>
      <c r="E10" s="104">
        <f>IF('2e sem. a'!G21="","",'2e sem. a'!G21)</f>
      </c>
      <c r="F10" s="306" t="s">
        <v>105</v>
      </c>
      <c r="G10" s="305"/>
      <c r="H10" s="20"/>
      <c r="I10" s="41"/>
    </row>
    <row r="11" spans="1:9" s="39" customFormat="1" ht="19.5" customHeight="1">
      <c r="A11" s="303" t="s">
        <v>124</v>
      </c>
      <c r="B11" s="304"/>
      <c r="C11" s="305"/>
      <c r="D11" s="74">
        <v>3</v>
      </c>
      <c r="E11" s="104">
        <f>IF('3e sem. a'!G21="","",'3e sem. a'!G21)</f>
      </c>
      <c r="F11" s="306" t="s">
        <v>106</v>
      </c>
      <c r="G11" s="305"/>
      <c r="H11" s="20"/>
      <c r="I11" s="41"/>
    </row>
    <row r="12" spans="1:9" s="39" customFormat="1" ht="19.5" customHeight="1">
      <c r="A12" s="303" t="s">
        <v>125</v>
      </c>
      <c r="B12" s="304"/>
      <c r="C12" s="305"/>
      <c r="D12" s="74">
        <v>4</v>
      </c>
      <c r="E12" s="104">
        <f>IF('4e sem. a'!G21="","",'4e sem. a'!G21)</f>
      </c>
      <c r="F12" s="306" t="s">
        <v>37</v>
      </c>
      <c r="G12" s="305"/>
      <c r="H12" s="20"/>
      <c r="I12" s="41"/>
    </row>
    <row r="13" spans="1:9" s="39" customFormat="1" ht="19.5" customHeight="1" thickBot="1">
      <c r="A13" s="300" t="s">
        <v>126</v>
      </c>
      <c r="B13" s="301"/>
      <c r="C13" s="302"/>
      <c r="D13" s="77">
        <v>5</v>
      </c>
      <c r="E13" s="105">
        <f>IF('5 sem. a'!G21="","",'5 sem. a'!G21)</f>
      </c>
      <c r="F13" s="307" t="s">
        <v>14</v>
      </c>
      <c r="G13" s="302"/>
      <c r="H13" s="23"/>
      <c r="I13" s="42"/>
    </row>
    <row r="14" spans="1:9" s="39" customFormat="1" ht="19.5" customHeight="1" thickBot="1">
      <c r="A14" s="83"/>
      <c r="B14" s="83"/>
      <c r="C14" s="84"/>
      <c r="D14" s="85"/>
      <c r="E14" s="84"/>
      <c r="F14" s="85"/>
      <c r="G14" s="85"/>
      <c r="H14" s="85"/>
      <c r="I14" s="85"/>
    </row>
    <row r="15" spans="1:9" s="50" customFormat="1" ht="25.5" customHeight="1">
      <c r="A15" s="315" t="s">
        <v>100</v>
      </c>
      <c r="B15" s="316"/>
      <c r="C15" s="316"/>
      <c r="D15" s="316"/>
      <c r="E15" s="316"/>
      <c r="F15" s="316"/>
      <c r="G15" s="316"/>
      <c r="H15" s="316"/>
      <c r="I15" s="317"/>
    </row>
    <row r="16" spans="1:9" s="39" customFormat="1" ht="19.5" customHeight="1">
      <c r="A16" s="325"/>
      <c r="B16" s="326"/>
      <c r="C16" s="326"/>
      <c r="D16" s="311"/>
      <c r="E16" s="332" t="s">
        <v>117</v>
      </c>
      <c r="F16" s="333"/>
      <c r="G16" s="333"/>
      <c r="H16" s="333"/>
      <c r="I16" s="334"/>
    </row>
    <row r="17" spans="1:9" s="39" customFormat="1" ht="19.5" customHeight="1">
      <c r="A17" s="335"/>
      <c r="B17" s="336"/>
      <c r="C17" s="336"/>
      <c r="D17" s="337"/>
      <c r="E17" s="86">
        <v>1</v>
      </c>
      <c r="F17" s="86">
        <v>2</v>
      </c>
      <c r="G17" s="86">
        <v>3</v>
      </c>
      <c r="H17" s="86">
        <v>4</v>
      </c>
      <c r="I17" s="87">
        <v>5</v>
      </c>
    </row>
    <row r="18" spans="1:9" s="39" customFormat="1" ht="30" customHeight="1">
      <c r="A18" s="303" t="s">
        <v>59</v>
      </c>
      <c r="B18" s="304"/>
      <c r="C18" s="304"/>
      <c r="D18" s="305"/>
      <c r="E18" s="88">
        <f>'1er sem. a'!K20</f>
      </c>
      <c r="F18" s="88">
        <f>'2e sem. a'!K20</f>
      </c>
      <c r="G18" s="88">
        <f>'3e sem. a'!K20</f>
      </c>
      <c r="H18" s="88">
        <f>'4e sem. a'!K20</f>
      </c>
      <c r="I18" s="89">
        <f>'5 sem. a'!K20</f>
      </c>
    </row>
    <row r="19" spans="1:9" s="39" customFormat="1" ht="30" customHeight="1">
      <c r="A19" s="303" t="s">
        <v>15</v>
      </c>
      <c r="B19" s="304"/>
      <c r="C19" s="304"/>
      <c r="D19" s="305"/>
      <c r="E19" s="88">
        <f>'1er sem. b'!K21</f>
      </c>
      <c r="F19" s="88">
        <f>'2e sem. b'!K21</f>
      </c>
      <c r="G19" s="88">
        <f>'3e sem. b'!K21</f>
      </c>
      <c r="H19" s="88">
        <f>'4e sem. b'!K21</f>
      </c>
      <c r="I19" s="89">
        <f>'5e sem. b'!K21</f>
      </c>
    </row>
    <row r="20" spans="1:9" s="39" customFormat="1" ht="30" customHeight="1">
      <c r="A20" s="303" t="s">
        <v>134</v>
      </c>
      <c r="B20" s="304"/>
      <c r="C20" s="304"/>
      <c r="D20" s="305"/>
      <c r="E20" s="88">
        <f>IF(SUM(E18:E19)=0,"",SUM(E18:E19))</f>
      </c>
      <c r="F20" s="88">
        <f>IF(SUM(F18:F19)=0,"",SUM(F18:F19))</f>
      </c>
      <c r="G20" s="88">
        <f>IF(SUM(G18:G19)=0,"",SUM(G18:G19))</f>
      </c>
      <c r="H20" s="88">
        <f>IF(SUM(H18:H19)=0,"",SUM(H18:H19))</f>
      </c>
      <c r="I20" s="89">
        <f>IF(SUM(I18:I19)=0,"",SUM(I18:I19))</f>
      </c>
    </row>
    <row r="21" spans="1:9" s="39" customFormat="1" ht="30" customHeight="1" thickBot="1">
      <c r="A21" s="300" t="s">
        <v>135</v>
      </c>
      <c r="B21" s="301"/>
      <c r="C21" s="301"/>
      <c r="D21" s="302"/>
      <c r="E21" s="90">
        <f>IF(SUM(E18:E19)=0,"",ROUND(E20/2*2,0)/2)</f>
      </c>
      <c r="F21" s="90">
        <f>IF(SUM(F18:F19)=0,"",ROUND(F20/2*2,0)/2)</f>
      </c>
      <c r="G21" s="90">
        <f>IF(SUM(G18:G19)=0,"",ROUND(G20/2*2,0)/2)</f>
      </c>
      <c r="H21" s="90">
        <f>IF(SUM(H18:H19)=0,"",ROUND(H20/2*2,0)/2)</f>
      </c>
      <c r="I21" s="91">
        <f>IF(SUM(I18:I19)=0,"",ROUND(I20/2*2,0)/2)</f>
      </c>
    </row>
    <row r="22" spans="1:9" s="26" customFormat="1" ht="44.25" customHeight="1">
      <c r="A22" s="92" t="s">
        <v>61</v>
      </c>
      <c r="B22" s="341">
        <f>IF('1er sem. a'!B21:D21="","",'1er sem. a'!B21:D21)</f>
      </c>
      <c r="C22" s="341"/>
      <c r="D22" s="341"/>
      <c r="E22" s="93"/>
      <c r="F22" s="94" t="s">
        <v>101</v>
      </c>
      <c r="G22" s="340"/>
      <c r="H22" s="340"/>
      <c r="I22" s="340"/>
    </row>
    <row r="23" spans="1:9" s="2" customFormat="1" ht="28.5" customHeight="1">
      <c r="A23" s="69" t="s">
        <v>1</v>
      </c>
      <c r="B23" s="69"/>
      <c r="C23" s="69"/>
      <c r="D23" s="69"/>
      <c r="E23" s="72"/>
      <c r="F23" s="69" t="s">
        <v>62</v>
      </c>
      <c r="G23" s="69"/>
      <c r="H23" s="69"/>
      <c r="I23" s="69"/>
    </row>
    <row r="24" spans="1:9" s="26" customFormat="1" ht="39.75" customHeight="1">
      <c r="A24" s="339" t="s">
        <v>25</v>
      </c>
      <c r="B24" s="339"/>
      <c r="C24" s="339"/>
      <c r="D24" s="339"/>
      <c r="E24" s="78"/>
      <c r="F24" s="338" t="s">
        <v>118</v>
      </c>
      <c r="G24" s="338"/>
      <c r="H24" s="338"/>
      <c r="I24" s="338"/>
    </row>
    <row r="25" spans="1:9" s="2" customFormat="1" ht="46.5" customHeight="1">
      <c r="A25" s="330" t="s">
        <v>30</v>
      </c>
      <c r="B25" s="331"/>
      <c r="C25" s="331"/>
      <c r="D25" s="331"/>
      <c r="E25" s="331"/>
      <c r="F25" s="331"/>
      <c r="G25" s="331"/>
      <c r="H25" s="331"/>
      <c r="I25" s="331"/>
    </row>
    <row r="26" spans="1:9" s="39" customFormat="1" ht="22.5" customHeight="1">
      <c r="A26" s="171" t="s">
        <v>7</v>
      </c>
      <c r="B26" s="171"/>
      <c r="C26" s="171"/>
      <c r="D26" s="171"/>
      <c r="E26" s="171"/>
      <c r="F26" s="171"/>
      <c r="G26" s="171"/>
      <c r="H26" s="171"/>
      <c r="I26" s="171"/>
    </row>
    <row r="27" spans="1:9" s="45" customFormat="1" ht="24" customHeight="1">
      <c r="A27" s="43"/>
      <c r="B27" s="43"/>
      <c r="C27" s="44"/>
      <c r="D27" s="43"/>
      <c r="E27" s="44"/>
      <c r="F27" s="43"/>
      <c r="G27" s="43"/>
      <c r="H27" s="43"/>
      <c r="I27" s="43"/>
    </row>
    <row r="28" spans="3:5" s="39" customFormat="1" ht="12">
      <c r="C28" s="46"/>
      <c r="E28" s="46"/>
    </row>
    <row r="29" spans="3:5" s="39" customFormat="1" ht="12">
      <c r="C29" s="46"/>
      <c r="E29" s="46"/>
    </row>
    <row r="30" spans="3:5" s="39" customFormat="1" ht="12">
      <c r="C30" s="46"/>
      <c r="E30" s="46"/>
    </row>
    <row r="31" spans="3:5" s="39" customFormat="1" ht="12">
      <c r="C31" s="46"/>
      <c r="E31" s="46"/>
    </row>
    <row r="32" spans="3:5" s="39" customFormat="1" ht="12">
      <c r="C32" s="46"/>
      <c r="E32" s="46"/>
    </row>
    <row r="33" spans="3:5" s="39" customFormat="1" ht="12">
      <c r="C33" s="46"/>
      <c r="E33" s="46"/>
    </row>
    <row r="34" spans="3:5" s="39" customFormat="1" ht="12">
      <c r="C34" s="46"/>
      <c r="E34" s="46"/>
    </row>
    <row r="35" spans="3:5" s="39" customFormat="1" ht="12">
      <c r="C35" s="46"/>
      <c r="E35" s="46"/>
    </row>
    <row r="36" spans="3:5" s="39" customFormat="1" ht="12">
      <c r="C36" s="46"/>
      <c r="E36" s="46"/>
    </row>
    <row r="37" spans="3:5" s="39" customFormat="1" ht="12">
      <c r="C37" s="46"/>
      <c r="E37" s="46"/>
    </row>
    <row r="38" spans="3:5" s="39" customFormat="1" ht="12">
      <c r="C38" s="46"/>
      <c r="E38" s="46"/>
    </row>
    <row r="39" spans="3:5" s="39" customFormat="1" ht="12">
      <c r="C39" s="46"/>
      <c r="E39" s="46"/>
    </row>
    <row r="40" spans="3:5" s="39" customFormat="1" ht="12">
      <c r="C40" s="46"/>
      <c r="E40" s="46"/>
    </row>
    <row r="41" spans="3:5" s="39" customFormat="1" ht="12">
      <c r="C41" s="46"/>
      <c r="E41" s="46"/>
    </row>
    <row r="42" spans="3:5" s="39" customFormat="1" ht="12">
      <c r="C42" s="46"/>
      <c r="E42" s="46"/>
    </row>
    <row r="43" spans="3:5" s="39" customFormat="1" ht="12">
      <c r="C43" s="46"/>
      <c r="E43" s="46"/>
    </row>
    <row r="44" spans="3:5" s="39" customFormat="1" ht="12">
      <c r="C44" s="46"/>
      <c r="E44" s="46"/>
    </row>
    <row r="45" spans="3:5" s="39" customFormat="1" ht="12">
      <c r="C45" s="46"/>
      <c r="E45" s="46"/>
    </row>
    <row r="46" spans="3:5" s="39" customFormat="1" ht="12">
      <c r="C46" s="46"/>
      <c r="E46" s="46"/>
    </row>
    <row r="47" spans="3:5" s="39" customFormat="1" ht="12">
      <c r="C47" s="46"/>
      <c r="E47" s="46"/>
    </row>
    <row r="48" spans="3:5" s="39" customFormat="1" ht="12">
      <c r="C48" s="46"/>
      <c r="E48" s="46"/>
    </row>
    <row r="49" spans="3:5" s="39" customFormat="1" ht="12">
      <c r="C49" s="46"/>
      <c r="E49" s="46"/>
    </row>
    <row r="50" spans="3:5" s="39" customFormat="1" ht="12">
      <c r="C50" s="46"/>
      <c r="E50" s="46"/>
    </row>
    <row r="51" spans="3:5" s="39" customFormat="1" ht="12">
      <c r="C51" s="46"/>
      <c r="E51" s="46"/>
    </row>
    <row r="52" spans="3:5" s="39" customFormat="1" ht="12">
      <c r="C52" s="46"/>
      <c r="E52" s="46"/>
    </row>
    <row r="53" spans="3:5" s="39" customFormat="1" ht="12">
      <c r="C53" s="46"/>
      <c r="E53" s="46"/>
    </row>
    <row r="54" spans="3:5" s="39" customFormat="1" ht="12">
      <c r="C54" s="46"/>
      <c r="E54" s="46"/>
    </row>
    <row r="55" spans="3:5" s="39" customFormat="1" ht="12">
      <c r="C55" s="46"/>
      <c r="E55" s="46"/>
    </row>
    <row r="56" spans="3:5" s="39" customFormat="1" ht="12">
      <c r="C56" s="46"/>
      <c r="E56" s="46"/>
    </row>
    <row r="57" spans="3:5" s="39" customFormat="1" ht="12">
      <c r="C57" s="46"/>
      <c r="E57" s="46"/>
    </row>
    <row r="58" spans="3:5" s="39" customFormat="1" ht="12">
      <c r="C58" s="46"/>
      <c r="E58" s="46"/>
    </row>
    <row r="59" spans="3:5" s="39" customFormat="1" ht="12">
      <c r="C59" s="46"/>
      <c r="E59" s="46"/>
    </row>
    <row r="60" spans="3:5" s="39" customFormat="1" ht="12">
      <c r="C60" s="46"/>
      <c r="E60" s="46"/>
    </row>
    <row r="61" spans="3:5" s="39" customFormat="1" ht="12">
      <c r="C61" s="46"/>
      <c r="E61" s="46"/>
    </row>
    <row r="62" spans="3:5" s="39" customFormat="1" ht="12">
      <c r="C62" s="46"/>
      <c r="E62" s="46"/>
    </row>
    <row r="63" spans="3:5" s="39" customFormat="1" ht="12">
      <c r="C63" s="46"/>
      <c r="E63" s="46"/>
    </row>
    <row r="64" spans="3:5" s="39" customFormat="1" ht="12">
      <c r="C64" s="46"/>
      <c r="E64" s="46"/>
    </row>
    <row r="65" spans="3:5" s="39" customFormat="1" ht="12">
      <c r="C65" s="46"/>
      <c r="E65" s="46"/>
    </row>
    <row r="66" spans="3:5" s="39" customFormat="1" ht="12">
      <c r="C66" s="46"/>
      <c r="E66" s="46"/>
    </row>
    <row r="67" spans="3:5" s="39" customFormat="1" ht="12">
      <c r="C67" s="46"/>
      <c r="E67" s="46"/>
    </row>
    <row r="68" spans="3:5" s="39" customFormat="1" ht="12">
      <c r="C68" s="46"/>
      <c r="E68" s="46"/>
    </row>
    <row r="69" spans="3:5" s="39" customFormat="1" ht="12">
      <c r="C69" s="46"/>
      <c r="E69" s="46"/>
    </row>
    <row r="70" spans="3:5" s="39" customFormat="1" ht="12">
      <c r="C70" s="46"/>
      <c r="E70" s="46"/>
    </row>
    <row r="71" spans="3:5" s="39" customFormat="1" ht="12">
      <c r="C71" s="46"/>
      <c r="E71" s="46"/>
    </row>
    <row r="72" spans="3:5" s="39" customFormat="1" ht="12">
      <c r="C72" s="46"/>
      <c r="E72" s="46"/>
    </row>
    <row r="73" spans="3:5" s="39" customFormat="1" ht="12">
      <c r="C73" s="46"/>
      <c r="E73" s="46"/>
    </row>
    <row r="74" spans="3:5" s="39" customFormat="1" ht="12">
      <c r="C74" s="46"/>
      <c r="E74" s="46"/>
    </row>
    <row r="75" spans="3:5" s="39" customFormat="1" ht="12">
      <c r="C75" s="46"/>
      <c r="E75" s="46"/>
    </row>
    <row r="76" spans="3:5" s="39" customFormat="1" ht="12">
      <c r="C76" s="46"/>
      <c r="E76" s="46"/>
    </row>
    <row r="77" spans="3:5" s="39" customFormat="1" ht="12">
      <c r="C77" s="46"/>
      <c r="E77" s="46"/>
    </row>
    <row r="78" spans="3:5" s="39" customFormat="1" ht="12">
      <c r="C78" s="46"/>
      <c r="E78" s="46"/>
    </row>
    <row r="79" spans="3:5" s="39" customFormat="1" ht="12">
      <c r="C79" s="46"/>
      <c r="E79" s="46"/>
    </row>
    <row r="80" spans="3:5" s="39" customFormat="1" ht="12">
      <c r="C80" s="46"/>
      <c r="E80" s="46"/>
    </row>
    <row r="81" spans="3:5" s="39" customFormat="1" ht="12">
      <c r="C81" s="46"/>
      <c r="E81" s="46"/>
    </row>
    <row r="82" spans="3:5" s="39" customFormat="1" ht="12">
      <c r="C82" s="46"/>
      <c r="E82" s="46"/>
    </row>
    <row r="83" spans="3:5" s="39" customFormat="1" ht="12">
      <c r="C83" s="46"/>
      <c r="E83" s="46"/>
    </row>
    <row r="84" spans="3:5" s="39" customFormat="1" ht="12">
      <c r="C84" s="46"/>
      <c r="E84" s="46"/>
    </row>
    <row r="85" spans="3:5" s="39" customFormat="1" ht="12">
      <c r="C85" s="46"/>
      <c r="E85" s="46"/>
    </row>
    <row r="86" spans="3:5" s="39" customFormat="1" ht="12">
      <c r="C86" s="46"/>
      <c r="E86" s="46"/>
    </row>
    <row r="87" spans="3:5" s="39" customFormat="1" ht="12">
      <c r="C87" s="46"/>
      <c r="E87" s="46"/>
    </row>
    <row r="88" spans="3:5" s="39" customFormat="1" ht="12">
      <c r="C88" s="46"/>
      <c r="E88" s="46"/>
    </row>
    <row r="89" spans="3:5" s="39" customFormat="1" ht="12">
      <c r="C89" s="46"/>
      <c r="E89" s="46"/>
    </row>
    <row r="90" spans="3:5" s="39" customFormat="1" ht="12">
      <c r="C90" s="46"/>
      <c r="E90" s="46"/>
    </row>
    <row r="91" spans="3:5" s="39" customFormat="1" ht="12">
      <c r="C91" s="46"/>
      <c r="E91" s="46"/>
    </row>
    <row r="92" spans="3:5" s="39" customFormat="1" ht="12">
      <c r="C92" s="46"/>
      <c r="E92" s="46"/>
    </row>
    <row r="93" spans="3:5" s="39" customFormat="1" ht="12">
      <c r="C93" s="46"/>
      <c r="E93" s="46"/>
    </row>
    <row r="94" spans="3:5" s="39" customFormat="1" ht="12">
      <c r="C94" s="46"/>
      <c r="E94" s="46"/>
    </row>
    <row r="95" spans="3:5" s="39" customFormat="1" ht="12">
      <c r="C95" s="46"/>
      <c r="E95" s="46"/>
    </row>
    <row r="96" spans="3:5" s="39" customFormat="1" ht="12">
      <c r="C96" s="46"/>
      <c r="E96" s="46"/>
    </row>
    <row r="97" spans="3:5" s="39" customFormat="1" ht="12">
      <c r="C97" s="46"/>
      <c r="E97" s="46"/>
    </row>
    <row r="98" spans="3:5" s="39" customFormat="1" ht="12">
      <c r="C98" s="46"/>
      <c r="E98" s="46"/>
    </row>
    <row r="99" spans="3:5" s="39" customFormat="1" ht="12">
      <c r="C99" s="46"/>
      <c r="E99" s="46"/>
    </row>
    <row r="100" spans="3:5" s="39" customFormat="1" ht="12">
      <c r="C100" s="46"/>
      <c r="E100" s="46"/>
    </row>
    <row r="101" spans="3:5" s="39" customFormat="1" ht="12">
      <c r="C101" s="46"/>
      <c r="E101" s="46"/>
    </row>
    <row r="102" spans="3:5" s="39" customFormat="1" ht="12">
      <c r="C102" s="46"/>
      <c r="E102" s="46"/>
    </row>
    <row r="103" spans="3:5" s="39" customFormat="1" ht="12">
      <c r="C103" s="46"/>
      <c r="E103" s="46"/>
    </row>
    <row r="104" spans="3:5" s="39" customFormat="1" ht="12">
      <c r="C104" s="46"/>
      <c r="E104" s="46"/>
    </row>
    <row r="105" spans="3:5" s="39" customFormat="1" ht="12">
      <c r="C105" s="46"/>
      <c r="E105" s="46"/>
    </row>
    <row r="106" spans="3:5" s="39" customFormat="1" ht="12">
      <c r="C106" s="46"/>
      <c r="E106" s="46"/>
    </row>
    <row r="107" spans="3:5" s="39" customFormat="1" ht="12">
      <c r="C107" s="46"/>
      <c r="E107" s="46"/>
    </row>
    <row r="108" spans="3:5" s="39" customFormat="1" ht="12">
      <c r="C108" s="46"/>
      <c r="E108" s="46"/>
    </row>
    <row r="109" spans="3:5" s="39" customFormat="1" ht="12">
      <c r="C109" s="46"/>
      <c r="E109" s="46"/>
    </row>
    <row r="110" spans="3:5" s="39" customFormat="1" ht="12">
      <c r="C110" s="46"/>
      <c r="E110" s="46"/>
    </row>
  </sheetData>
  <sheetProtection sheet="1" objects="1" scenarios="1" formatCells="0" formatColumns="0" formatRows="0" sort="0" autoFilter="0"/>
  <mergeCells count="36">
    <mergeCell ref="A25:I25"/>
    <mergeCell ref="A21:D21"/>
    <mergeCell ref="E16:I16"/>
    <mergeCell ref="A16:D17"/>
    <mergeCell ref="F24:I24"/>
    <mergeCell ref="A24:D24"/>
    <mergeCell ref="G22:I22"/>
    <mergeCell ref="B22:D22"/>
    <mergeCell ref="A20:D20"/>
    <mergeCell ref="A19:D19"/>
    <mergeCell ref="A15:I15"/>
    <mergeCell ref="A18:D18"/>
    <mergeCell ref="A1:I1"/>
    <mergeCell ref="A6:I6"/>
    <mergeCell ref="D7:D8"/>
    <mergeCell ref="I7:I8"/>
    <mergeCell ref="A7:C7"/>
    <mergeCell ref="A8:C8"/>
    <mergeCell ref="H7:H8"/>
    <mergeCell ref="A9:C9"/>
    <mergeCell ref="A10:C10"/>
    <mergeCell ref="E7:E8"/>
    <mergeCell ref="F7:G7"/>
    <mergeCell ref="F8:G8"/>
    <mergeCell ref="F9:G9"/>
    <mergeCell ref="F10:G10"/>
    <mergeCell ref="A26:I26"/>
    <mergeCell ref="A2:B2"/>
    <mergeCell ref="A3:B3"/>
    <mergeCell ref="A4:B4"/>
    <mergeCell ref="A13:C13"/>
    <mergeCell ref="A11:C11"/>
    <mergeCell ref="A12:C12"/>
    <mergeCell ref="F12:G12"/>
    <mergeCell ref="F13:G13"/>
    <mergeCell ref="F11:G11"/>
  </mergeCells>
  <printOptions/>
  <pageMargins left="0.4724409448818898" right="0.31496062992125984" top="0.5118110236220472" bottom="0.15748031496062992" header="0.1968503937007874" footer="0"/>
  <pageSetup horizontalDpi="600" verticalDpi="600" orientation="portrait" paperSize="9" scale="91"/>
  <headerFooter alignWithMargins="0">
    <oddHeader>&amp;L&amp;"Arial,Standard"&amp;6Ordonnance sur la formation professionnelle initiale - Plan de formation
&amp;C&amp;"Arial,Standard"&amp;6
&amp;R&amp;"Arial,Standard"&amp;6Annexe 6a :  Exigences relatives au dossier de formation
</oddHeader>
    <oddFooter>&amp;L&amp;"Arial,Standard"&amp;6OmT forêt / CODOC&amp;R&amp;"Arial,Standard"&amp;6 1ère édition : 30.04.2007</oddFooter>
  </headerFooter>
</worksheet>
</file>

<file path=xl/worksheets/sheet2.xml><?xml version="1.0" encoding="utf-8"?>
<worksheet xmlns="http://schemas.openxmlformats.org/spreadsheetml/2006/main" xmlns:r="http://schemas.openxmlformats.org/officeDocument/2006/relationships">
  <dimension ref="A1:L65"/>
  <sheetViews>
    <sheetView showGridLines="0" workbookViewId="0" topLeftCell="A1">
      <selection activeCell="N20" sqref="N20"/>
    </sheetView>
  </sheetViews>
  <sheetFormatPr defaultColWidth="11.00390625" defaultRowHeight="12.75"/>
  <cols>
    <col min="1" max="1" width="4.875" style="12" customWidth="1"/>
    <col min="2" max="2" width="10.00390625" style="12" customWidth="1"/>
    <col min="3" max="4" width="9.125" style="12" customWidth="1"/>
    <col min="5" max="5" width="8.00390625" style="13" customWidth="1"/>
    <col min="6" max="6" width="6.375" style="12" customWidth="1"/>
    <col min="7" max="7" width="7.00390625" style="12" customWidth="1"/>
    <col min="8" max="8" width="6.625" style="12" customWidth="1"/>
    <col min="9" max="9" width="9.625" style="12" customWidth="1"/>
    <col min="10" max="10" width="7.00390625" style="13" customWidth="1"/>
    <col min="11" max="11" width="5.75390625" style="13" customWidth="1"/>
    <col min="12" max="16384" width="9.875" style="12" customWidth="1"/>
  </cols>
  <sheetData>
    <row r="1" spans="1:11" s="49" customFormat="1" ht="28.5" customHeight="1" thickBot="1">
      <c r="A1" s="180" t="s">
        <v>130</v>
      </c>
      <c r="B1" s="181"/>
      <c r="C1" s="182"/>
      <c r="D1" s="182"/>
      <c r="E1" s="182"/>
      <c r="F1" s="182"/>
      <c r="G1" s="182"/>
      <c r="H1" s="182"/>
      <c r="I1" s="182"/>
      <c r="J1" s="182"/>
      <c r="K1" s="183"/>
    </row>
    <row r="2" spans="1:11" s="2" customFormat="1" ht="15" customHeight="1">
      <c r="A2" s="195" t="s">
        <v>41</v>
      </c>
      <c r="B2" s="196"/>
      <c r="C2" s="184" t="s">
        <v>139</v>
      </c>
      <c r="D2" s="185"/>
      <c r="E2" s="185"/>
      <c r="F2" s="185"/>
      <c r="G2" s="185"/>
      <c r="H2" s="185"/>
      <c r="I2" s="185"/>
      <c r="J2" s="185"/>
      <c r="K2" s="186"/>
    </row>
    <row r="3" spans="1:11" s="2" customFormat="1" ht="15.75" customHeight="1">
      <c r="A3" s="197" t="s">
        <v>18</v>
      </c>
      <c r="B3" s="198"/>
      <c r="C3" s="187" t="s">
        <v>141</v>
      </c>
      <c r="D3" s="188"/>
      <c r="E3" s="188"/>
      <c r="F3" s="188"/>
      <c r="G3" s="188"/>
      <c r="H3" s="188"/>
      <c r="I3" s="188"/>
      <c r="J3" s="188"/>
      <c r="K3" s="189"/>
    </row>
    <row r="4" spans="1:11" s="2" customFormat="1" ht="15" customHeight="1">
      <c r="A4" s="197" t="s">
        <v>42</v>
      </c>
      <c r="B4" s="198"/>
      <c r="C4" s="187" t="s">
        <v>138</v>
      </c>
      <c r="D4" s="190"/>
      <c r="E4" s="190"/>
      <c r="F4" s="190"/>
      <c r="G4" s="190"/>
      <c r="H4" s="190"/>
      <c r="I4" s="190"/>
      <c r="J4" s="190"/>
      <c r="K4" s="191"/>
    </row>
    <row r="5" spans="1:11" s="2" customFormat="1" ht="15" customHeight="1" thickBot="1">
      <c r="A5" s="199" t="s">
        <v>89</v>
      </c>
      <c r="B5" s="200"/>
      <c r="C5" s="192" t="s">
        <v>19</v>
      </c>
      <c r="D5" s="193"/>
      <c r="E5" s="193"/>
      <c r="F5" s="193"/>
      <c r="G5" s="193"/>
      <c r="H5" s="193"/>
      <c r="I5" s="193"/>
      <c r="J5" s="193"/>
      <c r="K5" s="194"/>
    </row>
    <row r="6" spans="1:11" s="2" customFormat="1" ht="25.5" customHeight="1" thickBot="1">
      <c r="A6" s="201" t="s">
        <v>32</v>
      </c>
      <c r="B6" s="202"/>
      <c r="C6" s="143" t="s">
        <v>44</v>
      </c>
      <c r="D6" s="144"/>
      <c r="E6" s="145"/>
      <c r="F6" s="145"/>
      <c r="G6" s="145"/>
      <c r="H6" s="145"/>
      <c r="I6" s="145"/>
      <c r="J6" s="145"/>
      <c r="K6" s="146"/>
    </row>
    <row r="7" spans="1:11" s="2" customFormat="1" ht="25.5" customHeight="1" thickBot="1">
      <c r="A7" s="161" t="s">
        <v>43</v>
      </c>
      <c r="B7" s="166"/>
      <c r="C7" s="161" t="s">
        <v>39</v>
      </c>
      <c r="D7" s="162"/>
      <c r="E7" s="162"/>
      <c r="F7" s="162"/>
      <c r="G7" s="162"/>
      <c r="H7" s="162"/>
      <c r="I7" s="162"/>
      <c r="J7" s="162"/>
      <c r="K7" s="163"/>
    </row>
    <row r="8" spans="1:11" s="2" customFormat="1" ht="37.5" customHeight="1" thickBot="1">
      <c r="A8" s="161" t="s">
        <v>52</v>
      </c>
      <c r="B8" s="166"/>
      <c r="C8" s="153" t="s">
        <v>97</v>
      </c>
      <c r="D8" s="154"/>
      <c r="E8" s="52" t="s">
        <v>20</v>
      </c>
      <c r="F8" s="153" t="s">
        <v>21</v>
      </c>
      <c r="G8" s="162"/>
      <c r="H8" s="165"/>
      <c r="I8" s="166"/>
      <c r="J8" s="52" t="s">
        <v>136</v>
      </c>
      <c r="K8" s="53" t="s">
        <v>137</v>
      </c>
    </row>
    <row r="9" spans="1:11" s="2" customFormat="1" ht="50.25" customHeight="1">
      <c r="A9" s="201" t="s">
        <v>0</v>
      </c>
      <c r="B9" s="202"/>
      <c r="C9" s="164" t="s">
        <v>142</v>
      </c>
      <c r="D9" s="164"/>
      <c r="E9" s="54">
        <v>10</v>
      </c>
      <c r="F9" s="167" t="s">
        <v>77</v>
      </c>
      <c r="G9" s="167"/>
      <c r="H9" s="167"/>
      <c r="I9" s="167"/>
      <c r="J9" s="14">
        <v>10</v>
      </c>
      <c r="K9" s="59">
        <f>IF(J9&gt;E9,"Fehler","")</f>
      </c>
    </row>
    <row r="10" spans="1:12" s="2" customFormat="1" ht="45.75" customHeight="1">
      <c r="A10" s="204" t="s">
        <v>22</v>
      </c>
      <c r="B10" s="205"/>
      <c r="C10" s="155" t="s">
        <v>143</v>
      </c>
      <c r="D10" s="155"/>
      <c r="E10" s="55">
        <v>10</v>
      </c>
      <c r="F10" s="160" t="s">
        <v>78</v>
      </c>
      <c r="G10" s="160"/>
      <c r="H10" s="160" t="s">
        <v>94</v>
      </c>
      <c r="I10" s="160"/>
      <c r="J10" s="15">
        <v>10</v>
      </c>
      <c r="K10" s="60">
        <f>IF(J10&gt;E10,"Fehler","")</f>
      </c>
      <c r="L10" s="2" t="s">
        <v>95</v>
      </c>
    </row>
    <row r="11" spans="1:11" s="2" customFormat="1" ht="45.75" customHeight="1" thickBot="1">
      <c r="A11" s="206"/>
      <c r="B11" s="179"/>
      <c r="C11" s="159" t="s">
        <v>144</v>
      </c>
      <c r="D11" s="159"/>
      <c r="E11" s="56">
        <v>10</v>
      </c>
      <c r="F11" s="168" t="s">
        <v>79</v>
      </c>
      <c r="G11" s="169"/>
      <c r="H11" s="169"/>
      <c r="I11" s="170"/>
      <c r="J11" s="16">
        <v>4</v>
      </c>
      <c r="K11" s="61">
        <f>IF(J9&gt;E9,"Fehler",IF(J10&gt;E10,"Fehler",IF(J11&gt;E11,"Fehler",SUM(J9:J11))))</f>
        <v>24</v>
      </c>
    </row>
    <row r="12" spans="1:11" s="2" customFormat="1" ht="45.75" customHeight="1">
      <c r="A12" s="211" t="s">
        <v>29</v>
      </c>
      <c r="B12" s="212"/>
      <c r="C12" s="158" t="s">
        <v>146</v>
      </c>
      <c r="D12" s="158"/>
      <c r="E12" s="57">
        <v>5</v>
      </c>
      <c r="F12" s="177" t="s">
        <v>80</v>
      </c>
      <c r="G12" s="177"/>
      <c r="H12" s="177"/>
      <c r="I12" s="177"/>
      <c r="J12" s="17">
        <v>5</v>
      </c>
      <c r="K12" s="59">
        <f>IF(J12&gt;E12,"Fehler","")</f>
      </c>
    </row>
    <row r="13" spans="1:11" s="2" customFormat="1" ht="45.75" customHeight="1">
      <c r="A13" s="213" t="s">
        <v>145</v>
      </c>
      <c r="B13" s="205"/>
      <c r="C13" s="155" t="s">
        <v>147</v>
      </c>
      <c r="D13" s="155"/>
      <c r="E13" s="55">
        <v>5</v>
      </c>
      <c r="F13" s="160" t="s">
        <v>81</v>
      </c>
      <c r="G13" s="160"/>
      <c r="H13" s="160"/>
      <c r="I13" s="160"/>
      <c r="J13" s="15">
        <v>5</v>
      </c>
      <c r="K13" s="60">
        <f>IF(J13&gt;E13,"Fehler","")</f>
      </c>
    </row>
    <row r="14" spans="1:11" s="2" customFormat="1" ht="45.75" customHeight="1">
      <c r="A14" s="213"/>
      <c r="B14" s="205"/>
      <c r="C14" s="155" t="s">
        <v>63</v>
      </c>
      <c r="D14" s="155"/>
      <c r="E14" s="55">
        <v>5</v>
      </c>
      <c r="F14" s="160" t="s">
        <v>82</v>
      </c>
      <c r="G14" s="160"/>
      <c r="H14" s="160"/>
      <c r="I14" s="160"/>
      <c r="J14" s="15">
        <v>5</v>
      </c>
      <c r="K14" s="60">
        <f>IF(J14&gt;E14,"Fehler","")</f>
      </c>
    </row>
    <row r="15" spans="1:11" s="2" customFormat="1" ht="45.75" customHeight="1" thickBot="1">
      <c r="A15" s="206"/>
      <c r="B15" s="179"/>
      <c r="C15" s="156" t="s">
        <v>64</v>
      </c>
      <c r="D15" s="156"/>
      <c r="E15" s="58">
        <v>5</v>
      </c>
      <c r="F15" s="157" t="s">
        <v>83</v>
      </c>
      <c r="G15" s="157"/>
      <c r="H15" s="157"/>
      <c r="I15" s="157"/>
      <c r="J15" s="18">
        <v>5</v>
      </c>
      <c r="K15" s="61">
        <f>IF(J12&gt;E12,"Fehler",IF(J13&gt;E13,"Fehler",IF(J14&gt;E14,"Fehler",IF(J15&gt;E15,"Fehler",SUM(J12:J15)))))</f>
        <v>20</v>
      </c>
    </row>
    <row r="16" spans="1:11" s="2" customFormat="1" ht="45.75" customHeight="1">
      <c r="A16" s="201" t="s">
        <v>65</v>
      </c>
      <c r="B16" s="202"/>
      <c r="C16" s="158" t="s">
        <v>45</v>
      </c>
      <c r="D16" s="158"/>
      <c r="E16" s="57">
        <v>5</v>
      </c>
      <c r="F16" s="147" t="s">
        <v>85</v>
      </c>
      <c r="G16" s="148"/>
      <c r="H16" s="148"/>
      <c r="I16" s="149"/>
      <c r="J16" s="17">
        <v>5</v>
      </c>
      <c r="K16" s="59">
        <f>IF(J16&gt;E16,"Fehler","")</f>
      </c>
    </row>
    <row r="17" spans="1:11" s="2" customFormat="1" ht="45.75" customHeight="1" thickBot="1">
      <c r="A17" s="178" t="s">
        <v>84</v>
      </c>
      <c r="B17" s="179"/>
      <c r="C17" s="159" t="s">
        <v>46</v>
      </c>
      <c r="D17" s="159"/>
      <c r="E17" s="56">
        <v>5</v>
      </c>
      <c r="F17" s="150" t="s">
        <v>86</v>
      </c>
      <c r="G17" s="151"/>
      <c r="H17" s="151"/>
      <c r="I17" s="152"/>
      <c r="J17" s="16">
        <v>5</v>
      </c>
      <c r="K17" s="61">
        <f>IF(J16&gt;E16,"Fehler",IF(J17&gt;E17,"Fehler",SUM(J16:J17)))</f>
        <v>10</v>
      </c>
    </row>
    <row r="18" spans="1:11" s="2" customFormat="1" ht="45.75" customHeight="1">
      <c r="A18" s="201" t="s">
        <v>66</v>
      </c>
      <c r="B18" s="202"/>
      <c r="C18" s="158" t="s">
        <v>47</v>
      </c>
      <c r="D18" s="158"/>
      <c r="E18" s="57">
        <v>5</v>
      </c>
      <c r="F18" s="177" t="s">
        <v>87</v>
      </c>
      <c r="G18" s="177"/>
      <c r="H18" s="177"/>
      <c r="I18" s="177"/>
      <c r="J18" s="17">
        <v>5</v>
      </c>
      <c r="K18" s="59">
        <f>IF(J18&gt;E18,"Fehler","")</f>
      </c>
    </row>
    <row r="19" spans="1:11" s="2" customFormat="1" ht="45.75" customHeight="1" thickBot="1">
      <c r="A19" s="178" t="s">
        <v>84</v>
      </c>
      <c r="B19" s="179"/>
      <c r="C19" s="156" t="s">
        <v>48</v>
      </c>
      <c r="D19" s="156"/>
      <c r="E19" s="58">
        <v>5</v>
      </c>
      <c r="F19" s="157" t="s">
        <v>88</v>
      </c>
      <c r="G19" s="157"/>
      <c r="H19" s="157"/>
      <c r="I19" s="157"/>
      <c r="J19" s="18">
        <v>5</v>
      </c>
      <c r="K19" s="61">
        <f>IF(J18&gt;E18,"Fehler",IF(J19&gt;E19,"Fehler",SUM(J18:J19)))</f>
        <v>10</v>
      </c>
    </row>
    <row r="20" spans="1:11" s="2" customFormat="1" ht="16.5" customHeight="1" thickBot="1">
      <c r="A20" s="174" t="s">
        <v>98</v>
      </c>
      <c r="B20" s="175"/>
      <c r="C20" s="176"/>
      <c r="D20" s="64" t="s">
        <v>49</v>
      </c>
      <c r="E20" s="209" t="s">
        <v>50</v>
      </c>
      <c r="F20" s="210"/>
      <c r="G20" s="210"/>
      <c r="H20" s="66">
        <f>IF(K11="Fehler","Fehler",IF(K15="Fehler","Fehler",IF(K17="Fehler","Fehler",IF(K19="Fehler","Fehler",SUM(J9:J19)))))</f>
        <v>64</v>
      </c>
      <c r="I20" s="67" t="s">
        <v>119</v>
      </c>
      <c r="J20" s="68" t="s">
        <v>133</v>
      </c>
      <c r="K20" s="62">
        <f>IF(H20="Fehler","Fehler",IF(SUM(K9:K19)=0,"",ROUND(SUM(((H20/70)*5)+1)*2,0)/2))</f>
        <v>5.5</v>
      </c>
    </row>
    <row r="21" spans="1:11" s="2" customFormat="1" ht="25.5" customHeight="1">
      <c r="A21" s="69" t="s">
        <v>61</v>
      </c>
      <c r="B21" s="203" t="s">
        <v>140</v>
      </c>
      <c r="C21" s="203"/>
      <c r="D21" s="203"/>
      <c r="E21" s="70"/>
      <c r="F21" s="71" t="s">
        <v>101</v>
      </c>
      <c r="G21" s="207" t="s">
        <v>60</v>
      </c>
      <c r="H21" s="208"/>
      <c r="I21" s="208"/>
      <c r="J21" s="208"/>
      <c r="K21" s="208"/>
    </row>
    <row r="22" spans="1:11" s="2" customFormat="1" ht="15" customHeight="1">
      <c r="A22" s="69" t="s">
        <v>1</v>
      </c>
      <c r="B22" s="69"/>
      <c r="C22" s="69"/>
      <c r="D22" s="69"/>
      <c r="E22" s="72"/>
      <c r="F22" s="69" t="s">
        <v>62</v>
      </c>
      <c r="G22" s="69"/>
      <c r="H22" s="69"/>
      <c r="I22" s="69"/>
      <c r="J22" s="72"/>
      <c r="K22" s="72"/>
    </row>
    <row r="23" spans="1:11" s="8" customFormat="1" ht="25.5" customHeight="1">
      <c r="A23" s="4" t="s">
        <v>138</v>
      </c>
      <c r="B23" s="4"/>
      <c r="C23" s="4"/>
      <c r="D23" s="4"/>
      <c r="E23" s="5"/>
      <c r="F23" s="4" t="s">
        <v>139</v>
      </c>
      <c r="G23" s="4"/>
      <c r="H23" s="4"/>
      <c r="I23" s="6"/>
      <c r="J23" s="7"/>
      <c r="K23" s="7"/>
    </row>
    <row r="24" spans="1:11" s="2" customFormat="1" ht="75.75" customHeight="1">
      <c r="A24" s="171" t="s">
        <v>6</v>
      </c>
      <c r="B24" s="172"/>
      <c r="C24" s="173"/>
      <c r="D24" s="173"/>
      <c r="E24" s="173"/>
      <c r="F24" s="173"/>
      <c r="G24" s="173"/>
      <c r="H24" s="173"/>
      <c r="I24" s="173"/>
      <c r="J24" s="173"/>
      <c r="K24" s="173"/>
    </row>
    <row r="25" spans="1:11" s="2" customFormat="1" ht="12">
      <c r="A25" s="9"/>
      <c r="B25" s="9"/>
      <c r="C25" s="9"/>
      <c r="D25" s="9"/>
      <c r="E25" s="10"/>
      <c r="F25" s="9"/>
      <c r="G25" s="9"/>
      <c r="H25" s="9"/>
      <c r="I25" s="9"/>
      <c r="J25" s="10"/>
      <c r="K25" s="10"/>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5:11" s="2" customFormat="1" ht="12">
      <c r="E53" s="11"/>
      <c r="J53" s="11"/>
      <c r="K53" s="11"/>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sheetData>
  <sheetProtection sheet="1" objects="1" scenarios="1" formatCells="0" formatColumns="0" formatRows="0" sort="0" autoFilter="0"/>
  <mergeCells count="51">
    <mergeCell ref="B21:D21"/>
    <mergeCell ref="A10:B11"/>
    <mergeCell ref="G21:K21"/>
    <mergeCell ref="E20:G20"/>
    <mergeCell ref="A12:B12"/>
    <mergeCell ref="A13:B15"/>
    <mergeCell ref="A16:B16"/>
    <mergeCell ref="A17:B17"/>
    <mergeCell ref="A18:B18"/>
    <mergeCell ref="F14:I14"/>
    <mergeCell ref="A6:B6"/>
    <mergeCell ref="A7:B7"/>
    <mergeCell ref="A8:B8"/>
    <mergeCell ref="A9:B9"/>
    <mergeCell ref="C5:K5"/>
    <mergeCell ref="A2:B2"/>
    <mergeCell ref="A3:B3"/>
    <mergeCell ref="A4:B4"/>
    <mergeCell ref="A5:B5"/>
    <mergeCell ref="A1:K1"/>
    <mergeCell ref="C2:K2"/>
    <mergeCell ref="C3:K3"/>
    <mergeCell ref="C4:K4"/>
    <mergeCell ref="C12:D12"/>
    <mergeCell ref="C13:D13"/>
    <mergeCell ref="A24:K24"/>
    <mergeCell ref="A20:C20"/>
    <mergeCell ref="C18:D18"/>
    <mergeCell ref="C19:D19"/>
    <mergeCell ref="F18:I18"/>
    <mergeCell ref="F19:I19"/>
    <mergeCell ref="A19:B19"/>
    <mergeCell ref="F12:I12"/>
    <mergeCell ref="C7:K7"/>
    <mergeCell ref="C9:D9"/>
    <mergeCell ref="C10:D10"/>
    <mergeCell ref="C11:D11"/>
    <mergeCell ref="F8:I8"/>
    <mergeCell ref="F9:I9"/>
    <mergeCell ref="F10:I10"/>
    <mergeCell ref="F11:I11"/>
    <mergeCell ref="C6:K6"/>
    <mergeCell ref="F16:I16"/>
    <mergeCell ref="F17:I17"/>
    <mergeCell ref="C8:D8"/>
    <mergeCell ref="C14:D14"/>
    <mergeCell ref="C15:D15"/>
    <mergeCell ref="F15:I15"/>
    <mergeCell ref="C16:D16"/>
    <mergeCell ref="C17:D17"/>
    <mergeCell ref="F13:I13"/>
  </mergeCells>
  <printOptions/>
  <pageMargins left="0.5118110236220472" right="0.2362204724409449" top="0.5118110236220472" bottom="0.15748031496062992" header="0.1968503937007874" footer="0"/>
  <pageSetup horizontalDpi="600" verticalDpi="600" orientation="portrait" paperSize="9" scale="88"/>
  <headerFooter alignWithMargins="0">
    <oddHeader>&amp;L&amp;"Arial,Standard"&amp;6Ordonnance sur la formation professionnelle initiale - Plan de formation&amp;C&amp;"Arial,Standard"&amp;6
&amp;R&amp;"Arial,Standard"&amp;6Annexe 6a : Exigences relatives au dossier de formation
</oddHeader>
    <oddFooter>&amp;L&amp;"Arial,Standard"&amp;6OmT forêt / CODOC&amp;R&amp;"Arial,Standard"&amp;6 1ère édition : 30.04.2007</oddFooter>
  </headerFooter>
  <drawing r:id="rId2"/>
  <legacyDrawing r:id="rId1"/>
</worksheet>
</file>

<file path=xl/worksheets/sheet3.xml><?xml version="1.0" encoding="utf-8"?>
<worksheet xmlns="http://schemas.openxmlformats.org/spreadsheetml/2006/main" xmlns:r="http://schemas.openxmlformats.org/officeDocument/2006/relationships">
  <dimension ref="A1:K65"/>
  <sheetViews>
    <sheetView showGridLines="0" workbookViewId="0" topLeftCell="A1">
      <selection activeCell="C2" sqref="C2:K2"/>
    </sheetView>
  </sheetViews>
  <sheetFormatPr defaultColWidth="11.00390625" defaultRowHeight="12.75"/>
  <cols>
    <col min="1" max="1" width="4.875" style="12" customWidth="1"/>
    <col min="2" max="2" width="10.00390625" style="12" customWidth="1"/>
    <col min="3" max="4" width="9.125" style="12" customWidth="1"/>
    <col min="5" max="5" width="8.00390625" style="13" customWidth="1"/>
    <col min="6" max="6" width="6.375" style="12" customWidth="1"/>
    <col min="7" max="7" width="7.00390625" style="12" customWidth="1"/>
    <col min="8" max="8" width="6.625" style="12" customWidth="1"/>
    <col min="9" max="9" width="9.625" style="12" customWidth="1"/>
    <col min="10" max="10" width="7.00390625" style="13" customWidth="1"/>
    <col min="11" max="11" width="5.75390625" style="13" customWidth="1"/>
    <col min="12" max="16384" width="9.875" style="12" customWidth="1"/>
  </cols>
  <sheetData>
    <row r="1" spans="1:11" s="49" customFormat="1" ht="28.5" customHeight="1" thickBot="1">
      <c r="A1" s="218" t="s">
        <v>11</v>
      </c>
      <c r="B1" s="219"/>
      <c r="C1" s="220"/>
      <c r="D1" s="220"/>
      <c r="E1" s="220"/>
      <c r="F1" s="220"/>
      <c r="G1" s="220"/>
      <c r="H1" s="220"/>
      <c r="I1" s="220"/>
      <c r="J1" s="220"/>
      <c r="K1" s="221"/>
    </row>
    <row r="2" spans="1:11" s="2" customFormat="1" ht="19.5" customHeight="1">
      <c r="A2" s="195" t="s">
        <v>41</v>
      </c>
      <c r="B2" s="196"/>
      <c r="C2" s="224"/>
      <c r="D2" s="225"/>
      <c r="E2" s="225"/>
      <c r="F2" s="225"/>
      <c r="G2" s="225"/>
      <c r="H2" s="225"/>
      <c r="I2" s="225"/>
      <c r="J2" s="225"/>
      <c r="K2" s="226"/>
    </row>
    <row r="3" spans="1:11" s="2" customFormat="1" ht="19.5" customHeight="1">
      <c r="A3" s="197" t="s">
        <v>18</v>
      </c>
      <c r="B3" s="198"/>
      <c r="C3" s="227"/>
      <c r="D3" s="228"/>
      <c r="E3" s="228"/>
      <c r="F3" s="228"/>
      <c r="G3" s="228"/>
      <c r="H3" s="228"/>
      <c r="I3" s="228"/>
      <c r="J3" s="228"/>
      <c r="K3" s="229"/>
    </row>
    <row r="4" spans="1:11" s="2" customFormat="1" ht="19.5" customHeight="1">
      <c r="A4" s="197" t="s">
        <v>42</v>
      </c>
      <c r="B4" s="198"/>
      <c r="C4" s="227"/>
      <c r="D4" s="228"/>
      <c r="E4" s="228"/>
      <c r="F4" s="228"/>
      <c r="G4" s="228"/>
      <c r="H4" s="228"/>
      <c r="I4" s="228"/>
      <c r="J4" s="228"/>
      <c r="K4" s="229"/>
    </row>
    <row r="5" spans="1:11" s="2" customFormat="1" ht="19.5" customHeight="1" thickBot="1">
      <c r="A5" s="199" t="s">
        <v>89</v>
      </c>
      <c r="B5" s="200"/>
      <c r="C5" s="230"/>
      <c r="D5" s="231"/>
      <c r="E5" s="231"/>
      <c r="F5" s="231"/>
      <c r="G5" s="231"/>
      <c r="H5" s="231"/>
      <c r="I5" s="231"/>
      <c r="J5" s="231"/>
      <c r="K5" s="232"/>
    </row>
    <row r="6" spans="1:11" s="2" customFormat="1" ht="25.5" customHeight="1" thickBot="1">
      <c r="A6" s="201" t="s">
        <v>32</v>
      </c>
      <c r="B6" s="202"/>
      <c r="C6" s="143" t="s">
        <v>44</v>
      </c>
      <c r="D6" s="144"/>
      <c r="E6" s="222"/>
      <c r="F6" s="222"/>
      <c r="G6" s="222"/>
      <c r="H6" s="222"/>
      <c r="I6" s="222"/>
      <c r="J6" s="222"/>
      <c r="K6" s="223"/>
    </row>
    <row r="7" spans="1:11" s="2" customFormat="1" ht="25.5" customHeight="1" thickBot="1">
      <c r="A7" s="161" t="s">
        <v>43</v>
      </c>
      <c r="B7" s="166"/>
      <c r="C7" s="143" t="s">
        <v>39</v>
      </c>
      <c r="D7" s="144"/>
      <c r="E7" s="222"/>
      <c r="F7" s="222"/>
      <c r="G7" s="222"/>
      <c r="H7" s="222"/>
      <c r="I7" s="222"/>
      <c r="J7" s="222"/>
      <c r="K7" s="223"/>
    </row>
    <row r="8" spans="1:11" s="2" customFormat="1" ht="37.5" customHeight="1" thickBot="1">
      <c r="A8" s="161" t="s">
        <v>52</v>
      </c>
      <c r="B8" s="166"/>
      <c r="C8" s="153" t="s">
        <v>92</v>
      </c>
      <c r="D8" s="154"/>
      <c r="E8" s="52" t="s">
        <v>20</v>
      </c>
      <c r="F8" s="153" t="s">
        <v>96</v>
      </c>
      <c r="G8" s="162"/>
      <c r="H8" s="162"/>
      <c r="I8" s="154"/>
      <c r="J8" s="52" t="s">
        <v>136</v>
      </c>
      <c r="K8" s="53" t="s">
        <v>93</v>
      </c>
    </row>
    <row r="9" spans="1:11" s="2" customFormat="1" ht="45.75" customHeight="1">
      <c r="A9" s="201" t="s">
        <v>28</v>
      </c>
      <c r="B9" s="202"/>
      <c r="C9" s="164" t="s">
        <v>142</v>
      </c>
      <c r="D9" s="164"/>
      <c r="E9" s="73">
        <v>10</v>
      </c>
      <c r="F9" s="240"/>
      <c r="G9" s="240"/>
      <c r="H9" s="240"/>
      <c r="I9" s="240"/>
      <c r="J9" s="19"/>
      <c r="K9" s="59">
        <f>IF(J9&gt;E9,"Fehler","")</f>
      </c>
    </row>
    <row r="10" spans="1:11" s="2" customFormat="1" ht="45.75" customHeight="1">
      <c r="A10" s="204" t="s">
        <v>22</v>
      </c>
      <c r="B10" s="205"/>
      <c r="C10" s="155" t="s">
        <v>143</v>
      </c>
      <c r="D10" s="155"/>
      <c r="E10" s="74">
        <v>10</v>
      </c>
      <c r="F10" s="216"/>
      <c r="G10" s="216"/>
      <c r="H10" s="217"/>
      <c r="I10" s="217"/>
      <c r="J10" s="20"/>
      <c r="K10" s="60">
        <f>IF(J10&gt;E10,"Fehler","")</f>
      </c>
    </row>
    <row r="11" spans="1:11" s="2" customFormat="1" ht="45.75" customHeight="1" thickBot="1">
      <c r="A11" s="206"/>
      <c r="B11" s="179"/>
      <c r="C11" s="159" t="s">
        <v>144</v>
      </c>
      <c r="D11" s="159"/>
      <c r="E11" s="75">
        <v>10</v>
      </c>
      <c r="F11" s="241"/>
      <c r="G11" s="241"/>
      <c r="H11" s="242"/>
      <c r="I11" s="242"/>
      <c r="J11" s="21"/>
      <c r="K11" s="61">
        <f>IF(J9&gt;E9,"Fehler",IF(J10&gt;E10,"Fehler",IF(J11&gt;E11,"Fehler",SUM(J9:J11))))</f>
        <v>0</v>
      </c>
    </row>
    <row r="12" spans="1:11" s="2" customFormat="1" ht="45.75" customHeight="1">
      <c r="A12" s="211" t="s">
        <v>29</v>
      </c>
      <c r="B12" s="212"/>
      <c r="C12" s="158" t="s">
        <v>146</v>
      </c>
      <c r="D12" s="158"/>
      <c r="E12" s="76">
        <v>5</v>
      </c>
      <c r="F12" s="233"/>
      <c r="G12" s="233"/>
      <c r="H12" s="248"/>
      <c r="I12" s="248"/>
      <c r="J12" s="22"/>
      <c r="K12" s="59">
        <f>IF(J12&gt;E12,"Fehler","")</f>
      </c>
    </row>
    <row r="13" spans="1:11" s="2" customFormat="1" ht="45.75" customHeight="1">
      <c r="A13" s="213" t="s">
        <v>145</v>
      </c>
      <c r="B13" s="205"/>
      <c r="C13" s="155" t="s">
        <v>147</v>
      </c>
      <c r="D13" s="155"/>
      <c r="E13" s="74">
        <v>5</v>
      </c>
      <c r="F13" s="216"/>
      <c r="G13" s="216"/>
      <c r="H13" s="217"/>
      <c r="I13" s="217"/>
      <c r="J13" s="20"/>
      <c r="K13" s="60">
        <f>IF(J13&gt;E13,"Fehler","")</f>
      </c>
    </row>
    <row r="14" spans="1:11" s="2" customFormat="1" ht="45.75" customHeight="1">
      <c r="A14" s="213"/>
      <c r="B14" s="205"/>
      <c r="C14" s="155" t="s">
        <v>63</v>
      </c>
      <c r="D14" s="155"/>
      <c r="E14" s="74">
        <v>5</v>
      </c>
      <c r="F14" s="216"/>
      <c r="G14" s="216"/>
      <c r="H14" s="217"/>
      <c r="I14" s="217"/>
      <c r="J14" s="20"/>
      <c r="K14" s="60">
        <f>IF(J14&gt;E14,"Fehler","")</f>
      </c>
    </row>
    <row r="15" spans="1:11" s="2" customFormat="1" ht="45.75" customHeight="1" thickBot="1">
      <c r="A15" s="206"/>
      <c r="B15" s="179"/>
      <c r="C15" s="156" t="s">
        <v>64</v>
      </c>
      <c r="D15" s="156"/>
      <c r="E15" s="77">
        <v>5</v>
      </c>
      <c r="F15" s="234"/>
      <c r="G15" s="234"/>
      <c r="H15" s="247"/>
      <c r="I15" s="247"/>
      <c r="J15" s="23"/>
      <c r="K15" s="61">
        <f>IF(J12&gt;E12,"Fehler",IF(J13&gt;E13,"Fehler",IF(J14&gt;E14,"Fehler",IF(J15&gt;E15,"Fehler",SUM(J12:J15)))))</f>
        <v>0</v>
      </c>
    </row>
    <row r="16" spans="1:11" s="2" customFormat="1" ht="45.75" customHeight="1">
      <c r="A16" s="201" t="s">
        <v>65</v>
      </c>
      <c r="B16" s="202"/>
      <c r="C16" s="158" t="s">
        <v>45</v>
      </c>
      <c r="D16" s="158"/>
      <c r="E16" s="76">
        <v>5</v>
      </c>
      <c r="F16" s="235"/>
      <c r="G16" s="236"/>
      <c r="H16" s="237"/>
      <c r="I16" s="238"/>
      <c r="J16" s="22"/>
      <c r="K16" s="59">
        <f>IF(J16&gt;E16,"Fehler","")</f>
      </c>
    </row>
    <row r="17" spans="1:11" s="2" customFormat="1" ht="45.75" customHeight="1" thickBot="1">
      <c r="A17" s="178" t="s">
        <v>84</v>
      </c>
      <c r="B17" s="179"/>
      <c r="C17" s="159" t="s">
        <v>46</v>
      </c>
      <c r="D17" s="159"/>
      <c r="E17" s="75">
        <v>5</v>
      </c>
      <c r="F17" s="243"/>
      <c r="G17" s="244"/>
      <c r="H17" s="245"/>
      <c r="I17" s="246"/>
      <c r="J17" s="21"/>
      <c r="K17" s="61">
        <f>IF(J16&gt;E16,"Fehler",IF(J17&gt;E17,"Fehler",SUM(J16:J17)))</f>
        <v>0</v>
      </c>
    </row>
    <row r="18" spans="1:11" s="2" customFormat="1" ht="45.75" customHeight="1">
      <c r="A18" s="201" t="s">
        <v>66</v>
      </c>
      <c r="B18" s="202"/>
      <c r="C18" s="158" t="s">
        <v>47</v>
      </c>
      <c r="D18" s="158"/>
      <c r="E18" s="76">
        <v>5</v>
      </c>
      <c r="F18" s="233"/>
      <c r="G18" s="233"/>
      <c r="H18" s="233"/>
      <c r="I18" s="233"/>
      <c r="J18" s="22"/>
      <c r="K18" s="59">
        <f>IF(J18&gt;E18,"Fehler","")</f>
      </c>
    </row>
    <row r="19" spans="1:11" s="2" customFormat="1" ht="45.75" customHeight="1" thickBot="1">
      <c r="A19" s="178" t="s">
        <v>84</v>
      </c>
      <c r="B19" s="179"/>
      <c r="C19" s="156" t="s">
        <v>48</v>
      </c>
      <c r="D19" s="156"/>
      <c r="E19" s="77">
        <v>5</v>
      </c>
      <c r="F19" s="234"/>
      <c r="G19" s="234"/>
      <c r="H19" s="234"/>
      <c r="I19" s="234"/>
      <c r="J19" s="23"/>
      <c r="K19" s="61">
        <f>IF(J18&gt;E18,"Fehler",IF(J19&gt;E19,"Fehler",SUM(J18:J19)))</f>
        <v>0</v>
      </c>
    </row>
    <row r="20" spans="1:11" s="2" customFormat="1" ht="16.5" customHeight="1" thickBot="1">
      <c r="A20" s="174" t="s">
        <v>98</v>
      </c>
      <c r="B20" s="175"/>
      <c r="C20" s="176"/>
      <c r="D20" s="64" t="s">
        <v>49</v>
      </c>
      <c r="E20" s="209" t="s">
        <v>50</v>
      </c>
      <c r="F20" s="210"/>
      <c r="G20" s="210"/>
      <c r="H20" s="66">
        <f>IF(K11="Fehler","Fehler",IF(K15="Fehler","Fehler",IF(K17="Fehler","Fehler",IF(K19="Fehler","Fehler",SUM(J9:J19)))))</f>
        <v>0</v>
      </c>
      <c r="I20" s="67" t="s">
        <v>119</v>
      </c>
      <c r="J20" s="68" t="s">
        <v>133</v>
      </c>
      <c r="K20" s="62">
        <f>IF(H20="Fehler","Fehler",IF(SUM(K9:K19)=0,"",ROUND(SUM(((H20/70)*5)+1)*2,0)/2))</f>
      </c>
    </row>
    <row r="21" spans="1:11" s="2" customFormat="1" ht="23.25" customHeight="1">
      <c r="A21" s="69" t="s">
        <v>61</v>
      </c>
      <c r="B21" s="239"/>
      <c r="C21" s="239"/>
      <c r="D21" s="239"/>
      <c r="E21" s="70"/>
      <c r="F21" s="71" t="s">
        <v>9</v>
      </c>
      <c r="G21" s="214"/>
      <c r="H21" s="215"/>
      <c r="I21" s="215"/>
      <c r="J21" s="215"/>
      <c r="K21" s="215"/>
    </row>
    <row r="22" spans="1:11" s="2" customFormat="1" ht="15" customHeight="1">
      <c r="A22" s="69" t="s">
        <v>1</v>
      </c>
      <c r="B22" s="69"/>
      <c r="C22" s="69"/>
      <c r="D22" s="69"/>
      <c r="E22" s="72"/>
      <c r="F22" s="69" t="s">
        <v>62</v>
      </c>
      <c r="G22" s="69"/>
      <c r="H22" s="69"/>
      <c r="I22" s="69"/>
      <c r="J22" s="72"/>
      <c r="K22" s="72"/>
    </row>
    <row r="23" spans="1:11" s="26" customFormat="1" ht="24.75" customHeight="1">
      <c r="A23" s="24"/>
      <c r="B23" s="24"/>
      <c r="C23" s="24"/>
      <c r="D23" s="24"/>
      <c r="E23" s="78"/>
      <c r="F23" s="24"/>
      <c r="G23" s="24"/>
      <c r="H23" s="24"/>
      <c r="I23" s="24"/>
      <c r="J23" s="25"/>
      <c r="K23" s="25"/>
    </row>
    <row r="24" spans="1:11" s="2" customFormat="1" ht="36.75" customHeight="1">
      <c r="A24" s="171" t="s">
        <v>40</v>
      </c>
      <c r="B24" s="172"/>
      <c r="C24" s="173"/>
      <c r="D24" s="173"/>
      <c r="E24" s="173"/>
      <c r="F24" s="173"/>
      <c r="G24" s="173"/>
      <c r="H24" s="173"/>
      <c r="I24" s="173"/>
      <c r="J24" s="173"/>
      <c r="K24" s="173"/>
    </row>
    <row r="25" spans="1:11" s="2" customFormat="1" ht="12">
      <c r="A25" s="9"/>
      <c r="B25" s="9"/>
      <c r="C25" s="9"/>
      <c r="D25" s="9"/>
      <c r="E25" s="10"/>
      <c r="F25" s="9"/>
      <c r="G25" s="9"/>
      <c r="H25" s="9"/>
      <c r="I25" s="9"/>
      <c r="J25" s="10"/>
      <c r="K25" s="10"/>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5:11" s="2" customFormat="1" ht="12">
      <c r="E53" s="11"/>
      <c r="J53" s="11"/>
      <c r="K53" s="11"/>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sheetData>
  <sheetProtection sheet="1" objects="1" scenarios="1" formatCells="0" formatColumns="0" formatRows="0" sort="0" autoFilter="0"/>
  <mergeCells count="51">
    <mergeCell ref="F17:I17"/>
    <mergeCell ref="C8:D8"/>
    <mergeCell ref="C14:D14"/>
    <mergeCell ref="C15:D15"/>
    <mergeCell ref="F15:I15"/>
    <mergeCell ref="C16:D16"/>
    <mergeCell ref="C17:D17"/>
    <mergeCell ref="F12:I12"/>
    <mergeCell ref="F13:I13"/>
    <mergeCell ref="C12:D12"/>
    <mergeCell ref="F16:I16"/>
    <mergeCell ref="B21:D21"/>
    <mergeCell ref="C7:K7"/>
    <mergeCell ref="C9:D9"/>
    <mergeCell ref="C10:D10"/>
    <mergeCell ref="C11:D11"/>
    <mergeCell ref="F8:I8"/>
    <mergeCell ref="F9:I9"/>
    <mergeCell ref="F10:I10"/>
    <mergeCell ref="F11:I11"/>
    <mergeCell ref="A24:K24"/>
    <mergeCell ref="A20:C20"/>
    <mergeCell ref="C18:D18"/>
    <mergeCell ref="C19:D19"/>
    <mergeCell ref="F18:I18"/>
    <mergeCell ref="F19:I19"/>
    <mergeCell ref="A19:B19"/>
    <mergeCell ref="A1:K1"/>
    <mergeCell ref="C6:K6"/>
    <mergeCell ref="A2:B2"/>
    <mergeCell ref="A3:B3"/>
    <mergeCell ref="A4:B4"/>
    <mergeCell ref="A5:B5"/>
    <mergeCell ref="C2:K2"/>
    <mergeCell ref="C3:K3"/>
    <mergeCell ref="C4:K4"/>
    <mergeCell ref="C5:K5"/>
    <mergeCell ref="A6:B6"/>
    <mergeCell ref="A7:B7"/>
    <mergeCell ref="A8:B8"/>
    <mergeCell ref="A9:B9"/>
    <mergeCell ref="A10:B11"/>
    <mergeCell ref="G21:K21"/>
    <mergeCell ref="E20:G20"/>
    <mergeCell ref="A12:B12"/>
    <mergeCell ref="A13:B15"/>
    <mergeCell ref="A16:B16"/>
    <mergeCell ref="A17:B17"/>
    <mergeCell ref="A18:B18"/>
    <mergeCell ref="F14:I14"/>
    <mergeCell ref="C13:D13"/>
  </mergeCells>
  <printOptions/>
  <pageMargins left="0.5118110236220472" right="0.2362204724409449" top="0.5118110236220472" bottom="0.15748031496062992" header="0.1968503937007874" footer="0"/>
  <pageSetup horizontalDpi="600" verticalDpi="600" orientation="portrait" paperSize="9" scale="92"/>
  <headerFooter alignWithMargins="0">
    <oddHeader>&amp;L&amp;"Arial,Standard"&amp;6Ordonnance sur la formation professionnelle initiale - Plan de formation&amp;C&amp;"Arial,Standard"&amp;6
&amp;R&amp;"Arial,Standard"&amp;6Annexe 6a :  Exigences relatives au dossier de formation
</oddHeader>
    <oddFooter>&amp;L&amp;"Arial,Standard"&amp;6OmT forêt / CODOC&amp;R&amp;"Arial,Standard"&amp;6 1ère édition : 30.04.2007</oddFooter>
  </headerFooter>
  <legacyDrawing r:id="rId1"/>
</worksheet>
</file>

<file path=xl/worksheets/sheet4.xml><?xml version="1.0" encoding="utf-8"?>
<worksheet xmlns="http://schemas.openxmlformats.org/spreadsheetml/2006/main" xmlns:r="http://schemas.openxmlformats.org/officeDocument/2006/relationships">
  <dimension ref="A1:K66"/>
  <sheetViews>
    <sheetView showGridLines="0" workbookViewId="0" topLeftCell="A1">
      <selection activeCell="C5" sqref="C5:K5"/>
    </sheetView>
  </sheetViews>
  <sheetFormatPr defaultColWidth="11.00390625" defaultRowHeight="12.75"/>
  <cols>
    <col min="1" max="1" width="4.875" style="12" customWidth="1"/>
    <col min="2" max="2" width="10.125" style="12" customWidth="1"/>
    <col min="3" max="4" width="9.125" style="12" customWidth="1"/>
    <col min="5" max="5" width="8.00390625" style="13" customWidth="1"/>
    <col min="6" max="6" width="6.375" style="12" customWidth="1"/>
    <col min="7" max="7" width="7.00390625" style="12" customWidth="1"/>
    <col min="8" max="8" width="5.875" style="12" customWidth="1"/>
    <col min="9" max="9" width="11.125" style="12" customWidth="1"/>
    <col min="10" max="10" width="7.25390625" style="13" customWidth="1"/>
    <col min="11" max="11" width="5.625" style="13" customWidth="1"/>
    <col min="12" max="16384" width="9.875" style="12" customWidth="1"/>
  </cols>
  <sheetData>
    <row r="1" spans="1:11" s="49" customFormat="1" ht="28.5" customHeight="1" thickBot="1">
      <c r="A1" s="218" t="s">
        <v>16</v>
      </c>
      <c r="B1" s="219"/>
      <c r="C1" s="219"/>
      <c r="D1" s="219"/>
      <c r="E1" s="219"/>
      <c r="F1" s="219"/>
      <c r="G1" s="219"/>
      <c r="H1" s="219"/>
      <c r="I1" s="219"/>
      <c r="J1" s="219"/>
      <c r="K1" s="266"/>
    </row>
    <row r="2" spans="1:11" s="2" customFormat="1" ht="15" customHeight="1">
      <c r="A2" s="195" t="s">
        <v>41</v>
      </c>
      <c r="B2" s="196"/>
      <c r="C2" s="255">
        <f>IF('1er sem. a'!C2:K2="","",'1er sem. a'!C2:K2)</f>
      </c>
      <c r="D2" s="256"/>
      <c r="E2" s="256"/>
      <c r="F2" s="256"/>
      <c r="G2" s="256"/>
      <c r="H2" s="256"/>
      <c r="I2" s="256"/>
      <c r="J2" s="256"/>
      <c r="K2" s="257"/>
    </row>
    <row r="3" spans="1:11" s="2" customFormat="1" ht="15" customHeight="1">
      <c r="A3" s="197" t="s">
        <v>18</v>
      </c>
      <c r="B3" s="198"/>
      <c r="C3" s="258">
        <f>IF('1er sem. a'!C3:K3="","",'1er sem. a'!C3:K3)</f>
      </c>
      <c r="D3" s="259"/>
      <c r="E3" s="259"/>
      <c r="F3" s="259"/>
      <c r="G3" s="259"/>
      <c r="H3" s="259"/>
      <c r="I3" s="259"/>
      <c r="J3" s="259"/>
      <c r="K3" s="260"/>
    </row>
    <row r="4" spans="1:11" s="2" customFormat="1" ht="15" customHeight="1">
      <c r="A4" s="197" t="s">
        <v>42</v>
      </c>
      <c r="B4" s="198"/>
      <c r="C4" s="258">
        <f>IF('1er sem. a'!C4:K4="","",'1er sem. a'!C4:K4)</f>
      </c>
      <c r="D4" s="259"/>
      <c r="E4" s="259"/>
      <c r="F4" s="259"/>
      <c r="G4" s="259"/>
      <c r="H4" s="259"/>
      <c r="I4" s="259"/>
      <c r="J4" s="259"/>
      <c r="K4" s="260"/>
    </row>
    <row r="5" spans="1:11" s="2" customFormat="1" ht="15" customHeight="1" thickBot="1">
      <c r="A5" s="199" t="s">
        <v>89</v>
      </c>
      <c r="B5" s="200"/>
      <c r="C5" s="272"/>
      <c r="D5" s="273"/>
      <c r="E5" s="273"/>
      <c r="F5" s="273"/>
      <c r="G5" s="273"/>
      <c r="H5" s="273"/>
      <c r="I5" s="273"/>
      <c r="J5" s="273"/>
      <c r="K5" s="274"/>
    </row>
    <row r="6" spans="1:11" s="2" customFormat="1" ht="16.5" customHeight="1">
      <c r="A6" s="201" t="s">
        <v>32</v>
      </c>
      <c r="B6" s="249"/>
      <c r="C6" s="269" t="s">
        <v>120</v>
      </c>
      <c r="D6" s="270"/>
      <c r="E6" s="143" t="s">
        <v>121</v>
      </c>
      <c r="F6" s="144"/>
      <c r="G6" s="275"/>
      <c r="H6" s="143" t="s">
        <v>122</v>
      </c>
      <c r="I6" s="144"/>
      <c r="J6" s="144"/>
      <c r="K6" s="79"/>
    </row>
    <row r="7" spans="1:11" s="2" customFormat="1" ht="16.5" customHeight="1" thickBot="1">
      <c r="A7" s="276"/>
      <c r="B7" s="277"/>
      <c r="C7" s="267" t="s">
        <v>91</v>
      </c>
      <c r="D7" s="271"/>
      <c r="E7" s="267" t="s">
        <v>123</v>
      </c>
      <c r="F7" s="268"/>
      <c r="G7" s="271"/>
      <c r="H7" s="267"/>
      <c r="I7" s="268"/>
      <c r="J7" s="268"/>
      <c r="K7" s="80"/>
    </row>
    <row r="8" spans="1:11" s="2" customFormat="1" ht="25.5" customHeight="1" thickBot="1">
      <c r="A8" s="161" t="s">
        <v>43</v>
      </c>
      <c r="B8" s="154"/>
      <c r="C8" s="161" t="s">
        <v>39</v>
      </c>
      <c r="D8" s="162"/>
      <c r="E8" s="162"/>
      <c r="F8" s="162"/>
      <c r="G8" s="162"/>
      <c r="H8" s="162"/>
      <c r="I8" s="162"/>
      <c r="J8" s="162"/>
      <c r="K8" s="163"/>
    </row>
    <row r="9" spans="1:11" s="2" customFormat="1" ht="37.5" customHeight="1" thickBot="1">
      <c r="A9" s="161" t="s">
        <v>103</v>
      </c>
      <c r="B9" s="154"/>
      <c r="C9" s="153" t="s">
        <v>92</v>
      </c>
      <c r="D9" s="154"/>
      <c r="E9" s="52" t="s">
        <v>20</v>
      </c>
      <c r="F9" s="153" t="s">
        <v>96</v>
      </c>
      <c r="G9" s="162"/>
      <c r="H9" s="162"/>
      <c r="I9" s="154"/>
      <c r="J9" s="52" t="s">
        <v>136</v>
      </c>
      <c r="K9" s="53" t="s">
        <v>93</v>
      </c>
    </row>
    <row r="10" spans="1:11" s="2" customFormat="1" ht="45.75" customHeight="1">
      <c r="A10" s="201" t="s">
        <v>23</v>
      </c>
      <c r="B10" s="249"/>
      <c r="C10" s="164" t="s">
        <v>142</v>
      </c>
      <c r="D10" s="164"/>
      <c r="E10" s="73">
        <v>10</v>
      </c>
      <c r="F10" s="278"/>
      <c r="G10" s="279"/>
      <c r="H10" s="279"/>
      <c r="I10" s="280"/>
      <c r="J10" s="19"/>
      <c r="K10" s="59"/>
    </row>
    <row r="11" spans="1:11" s="2" customFormat="1" ht="45.75" customHeight="1">
      <c r="A11" s="204" t="s">
        <v>22</v>
      </c>
      <c r="B11" s="250"/>
      <c r="C11" s="155" t="s">
        <v>143</v>
      </c>
      <c r="D11" s="155"/>
      <c r="E11" s="74">
        <v>10</v>
      </c>
      <c r="F11" s="281"/>
      <c r="G11" s="282"/>
      <c r="H11" s="282" t="s">
        <v>94</v>
      </c>
      <c r="I11" s="283"/>
      <c r="J11" s="20"/>
      <c r="K11" s="60"/>
    </row>
    <row r="12" spans="1:11" s="2" customFormat="1" ht="45.75" customHeight="1" thickBot="1">
      <c r="A12" s="178"/>
      <c r="B12" s="251"/>
      <c r="C12" s="159" t="s">
        <v>144</v>
      </c>
      <c r="D12" s="159"/>
      <c r="E12" s="75">
        <v>10</v>
      </c>
      <c r="F12" s="252"/>
      <c r="G12" s="253"/>
      <c r="H12" s="253"/>
      <c r="I12" s="254"/>
      <c r="J12" s="21"/>
      <c r="K12" s="61">
        <f>IF(J10&gt;E10,"Fehler",IF(J11&gt;E11,"Fehler",IF(J12&gt;E12,"Fehler",SUM(J10:J12))))</f>
        <v>0</v>
      </c>
    </row>
    <row r="13" spans="1:11" s="2" customFormat="1" ht="45.75" customHeight="1">
      <c r="A13" s="211" t="s">
        <v>27</v>
      </c>
      <c r="B13" s="284"/>
      <c r="C13" s="158" t="s">
        <v>146</v>
      </c>
      <c r="D13" s="158"/>
      <c r="E13" s="76">
        <v>5</v>
      </c>
      <c r="F13" s="261"/>
      <c r="G13" s="262"/>
      <c r="H13" s="262"/>
      <c r="I13" s="263"/>
      <c r="J13" s="22"/>
      <c r="K13" s="59">
        <f>IF(J13&gt;E13,"Fehler","")</f>
      </c>
    </row>
    <row r="14" spans="1:11" s="2" customFormat="1" ht="45.75" customHeight="1">
      <c r="A14" s="213" t="s">
        <v>22</v>
      </c>
      <c r="B14" s="205"/>
      <c r="C14" s="155" t="s">
        <v>147</v>
      </c>
      <c r="D14" s="155"/>
      <c r="E14" s="74">
        <v>5</v>
      </c>
      <c r="F14" s="281"/>
      <c r="G14" s="282"/>
      <c r="H14" s="282"/>
      <c r="I14" s="283"/>
      <c r="J14" s="20"/>
      <c r="K14" s="60">
        <f>IF(J14&gt;E14,"Fehler","")</f>
      </c>
    </row>
    <row r="15" spans="1:11" s="2" customFormat="1" ht="45.75" customHeight="1">
      <c r="A15" s="213"/>
      <c r="B15" s="205"/>
      <c r="C15" s="155" t="s">
        <v>63</v>
      </c>
      <c r="D15" s="155"/>
      <c r="E15" s="74">
        <v>5</v>
      </c>
      <c r="F15" s="281"/>
      <c r="G15" s="282"/>
      <c r="H15" s="282"/>
      <c r="I15" s="283"/>
      <c r="J15" s="20"/>
      <c r="K15" s="60">
        <f>IF(J15&gt;E15,"Fehler","")</f>
      </c>
    </row>
    <row r="16" spans="1:11" s="2" customFormat="1" ht="45.75" customHeight="1" thickBot="1">
      <c r="A16" s="206"/>
      <c r="B16" s="179"/>
      <c r="C16" s="156" t="s">
        <v>64</v>
      </c>
      <c r="D16" s="156"/>
      <c r="E16" s="77">
        <v>5</v>
      </c>
      <c r="F16" s="252"/>
      <c r="G16" s="253"/>
      <c r="H16" s="253"/>
      <c r="I16" s="254"/>
      <c r="J16" s="23"/>
      <c r="K16" s="61">
        <f>IF(J13&gt;E13,"Fehler",IF(J14&gt;E14,"Fehler",IF(J15&gt;E15,"Fehler",IF(J16&gt;E16,"Fehler",SUM(J13:J16)))))</f>
        <v>0</v>
      </c>
    </row>
    <row r="17" spans="1:11" s="2" customFormat="1" ht="45.75" customHeight="1">
      <c r="A17" s="201" t="s">
        <v>107</v>
      </c>
      <c r="B17" s="249"/>
      <c r="C17" s="158" t="s">
        <v>45</v>
      </c>
      <c r="D17" s="158"/>
      <c r="E17" s="76">
        <v>5</v>
      </c>
      <c r="F17" s="261"/>
      <c r="G17" s="262"/>
      <c r="H17" s="262"/>
      <c r="I17" s="263"/>
      <c r="J17" s="22"/>
      <c r="K17" s="59">
        <f>IF(J17&gt;E17,"Fehler","")</f>
      </c>
    </row>
    <row r="18" spans="1:11" s="2" customFormat="1" ht="45.75" customHeight="1" thickBot="1">
      <c r="A18" s="178" t="s">
        <v>90</v>
      </c>
      <c r="B18" s="251"/>
      <c r="C18" s="159" t="s">
        <v>46</v>
      </c>
      <c r="D18" s="159"/>
      <c r="E18" s="75">
        <v>5</v>
      </c>
      <c r="F18" s="252"/>
      <c r="G18" s="253"/>
      <c r="H18" s="253"/>
      <c r="I18" s="254"/>
      <c r="J18" s="21"/>
      <c r="K18" s="61">
        <f>IF(J17&gt;E17,"Fehler",IF(J18&gt;E18,"Fehler",SUM(J17:J18)))</f>
        <v>0</v>
      </c>
    </row>
    <row r="19" spans="1:11" s="2" customFormat="1" ht="45.75" customHeight="1">
      <c r="A19" s="201" t="s">
        <v>108</v>
      </c>
      <c r="B19" s="249"/>
      <c r="C19" s="158" t="s">
        <v>47</v>
      </c>
      <c r="D19" s="158"/>
      <c r="E19" s="76">
        <v>5</v>
      </c>
      <c r="F19" s="261"/>
      <c r="G19" s="262"/>
      <c r="H19" s="262"/>
      <c r="I19" s="263"/>
      <c r="J19" s="22"/>
      <c r="K19" s="59">
        <f>IF(J19&gt;E19,"Fehler","")</f>
      </c>
    </row>
    <row r="20" spans="1:11" s="2" customFormat="1" ht="45.75" customHeight="1" thickBot="1">
      <c r="A20" s="178" t="s">
        <v>90</v>
      </c>
      <c r="B20" s="251"/>
      <c r="C20" s="156" t="s">
        <v>48</v>
      </c>
      <c r="D20" s="156"/>
      <c r="E20" s="77">
        <v>5</v>
      </c>
      <c r="F20" s="252"/>
      <c r="G20" s="253"/>
      <c r="H20" s="253"/>
      <c r="I20" s="254"/>
      <c r="J20" s="23"/>
      <c r="K20" s="61">
        <f>IF(J19&gt;E19,"Fehler",IF(J20&gt;E20,"Fehler",SUM(J19:J20)))</f>
        <v>0</v>
      </c>
    </row>
    <row r="21" spans="1:11" s="2" customFormat="1" ht="16.5" customHeight="1" thickBot="1">
      <c r="A21" s="174" t="s">
        <v>8</v>
      </c>
      <c r="B21" s="175"/>
      <c r="C21" s="175"/>
      <c r="D21" s="64" t="s">
        <v>49</v>
      </c>
      <c r="E21" s="209" t="s">
        <v>10</v>
      </c>
      <c r="F21" s="175"/>
      <c r="G21" s="175"/>
      <c r="H21" s="66">
        <f>IF(K12="Fehler","Fehler",IF(K16="Fehler","Fehler",IF(K18="Fehler","Fehler",IF(K20="Fehler","Fehler",SUM(J10:J20)))))</f>
        <v>0</v>
      </c>
      <c r="I21" s="67" t="s">
        <v>119</v>
      </c>
      <c r="J21" s="68" t="s">
        <v>133</v>
      </c>
      <c r="K21" s="62">
        <f>IF(H21="Fehler","Fehler",IF(SUM(K10:K20)=0,"",ROUND(SUM(((H21/70)*5)+1)*2,0)/2))</f>
      </c>
    </row>
    <row r="22" spans="1:11" s="2" customFormat="1" ht="26.25" customHeight="1">
      <c r="A22" s="69" t="s">
        <v>61</v>
      </c>
      <c r="B22" s="264">
        <f>IF('1er sem. a'!B21:D21="","",'1er sem. a'!B21:D21)</f>
      </c>
      <c r="C22" s="264"/>
      <c r="D22" s="264"/>
      <c r="E22" s="70"/>
      <c r="F22" s="71" t="s">
        <v>9</v>
      </c>
      <c r="G22" s="265"/>
      <c r="H22" s="265"/>
      <c r="I22" s="265"/>
      <c r="J22" s="265"/>
      <c r="K22" s="265"/>
    </row>
    <row r="23" spans="1:11" s="2" customFormat="1" ht="15" customHeight="1">
      <c r="A23" s="3" t="s">
        <v>1</v>
      </c>
      <c r="B23" s="69"/>
      <c r="C23" s="69"/>
      <c r="D23" s="69"/>
      <c r="E23" s="72"/>
      <c r="F23" s="69" t="s">
        <v>62</v>
      </c>
      <c r="G23" s="69"/>
      <c r="H23" s="69"/>
      <c r="I23" s="69"/>
      <c r="J23" s="72"/>
      <c r="K23" s="72"/>
    </row>
    <row r="24" spans="1:11" s="26" customFormat="1" ht="24.75" customHeight="1">
      <c r="A24" s="24" t="s">
        <v>25</v>
      </c>
      <c r="B24" s="24"/>
      <c r="C24" s="24"/>
      <c r="D24" s="24"/>
      <c r="E24" s="78"/>
      <c r="F24" s="24" t="s">
        <v>26</v>
      </c>
      <c r="G24" s="24"/>
      <c r="H24" s="24"/>
      <c r="I24" s="24"/>
      <c r="J24" s="25"/>
      <c r="K24" s="25"/>
    </row>
    <row r="25" spans="1:11" s="2" customFormat="1" ht="36.75" customHeight="1">
      <c r="A25" s="171" t="s">
        <v>38</v>
      </c>
      <c r="B25" s="172"/>
      <c r="C25" s="173"/>
      <c r="D25" s="173"/>
      <c r="E25" s="173"/>
      <c r="F25" s="173"/>
      <c r="G25" s="173"/>
      <c r="H25" s="173"/>
      <c r="I25" s="173"/>
      <c r="J25" s="173"/>
      <c r="K25" s="173"/>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1:11" s="2" customFormat="1" ht="12">
      <c r="A53" s="9"/>
      <c r="B53" s="9"/>
      <c r="C53" s="9"/>
      <c r="D53" s="9"/>
      <c r="E53" s="10"/>
      <c r="F53" s="9"/>
      <c r="G53" s="9"/>
      <c r="H53" s="9"/>
      <c r="I53" s="9"/>
      <c r="J53" s="10"/>
      <c r="K53" s="10"/>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row r="66" spans="5:11" s="2" customFormat="1" ht="12">
      <c r="E66" s="11"/>
      <c r="J66" s="11"/>
      <c r="K66" s="11"/>
    </row>
  </sheetData>
  <sheetProtection sheet="1" objects="1" scenarios="1" formatCells="0" formatColumns="0" formatRows="0" sort="0"/>
  <mergeCells count="56">
    <mergeCell ref="F15:I15"/>
    <mergeCell ref="C15:D15"/>
    <mergeCell ref="A13:B13"/>
    <mergeCell ref="C16:D16"/>
    <mergeCell ref="F14:I14"/>
    <mergeCell ref="C13:D13"/>
    <mergeCell ref="C14:D14"/>
    <mergeCell ref="A14:B16"/>
    <mergeCell ref="F12:I12"/>
    <mergeCell ref="C9:D9"/>
    <mergeCell ref="C10:D10"/>
    <mergeCell ref="F9:I9"/>
    <mergeCell ref="F10:I10"/>
    <mergeCell ref="F11:I11"/>
    <mergeCell ref="C11:D11"/>
    <mergeCell ref="C12:D12"/>
    <mergeCell ref="A1:K1"/>
    <mergeCell ref="H6:J6"/>
    <mergeCell ref="H7:J7"/>
    <mergeCell ref="C6:D6"/>
    <mergeCell ref="C7:D7"/>
    <mergeCell ref="C5:K5"/>
    <mergeCell ref="A2:B2"/>
    <mergeCell ref="E6:G6"/>
    <mergeCell ref="E7:G7"/>
    <mergeCell ref="A6:B7"/>
    <mergeCell ref="A25:K25"/>
    <mergeCell ref="A21:C21"/>
    <mergeCell ref="C19:D19"/>
    <mergeCell ref="C20:D20"/>
    <mergeCell ref="F19:I19"/>
    <mergeCell ref="F20:I20"/>
    <mergeCell ref="A20:B20"/>
    <mergeCell ref="E21:G21"/>
    <mergeCell ref="B22:D22"/>
    <mergeCell ref="G22:K22"/>
    <mergeCell ref="F18:I18"/>
    <mergeCell ref="C2:K2"/>
    <mergeCell ref="C3:K3"/>
    <mergeCell ref="C4:K4"/>
    <mergeCell ref="C17:D17"/>
    <mergeCell ref="C18:D18"/>
    <mergeCell ref="F17:I17"/>
    <mergeCell ref="C8:K8"/>
    <mergeCell ref="F16:I16"/>
    <mergeCell ref="F13:I13"/>
    <mergeCell ref="A19:B19"/>
    <mergeCell ref="A3:B3"/>
    <mergeCell ref="A4:B4"/>
    <mergeCell ref="A5:B5"/>
    <mergeCell ref="A11:B12"/>
    <mergeCell ref="A8:B8"/>
    <mergeCell ref="A9:B9"/>
    <mergeCell ref="A10:B10"/>
    <mergeCell ref="A17:B17"/>
    <mergeCell ref="A18:B18"/>
  </mergeCells>
  <printOptions/>
  <pageMargins left="0.5118110236220472" right="0.2362204724409449" top="0.5118110236220472" bottom="0.15748031496062992" header="0.1968503937007874" footer="0"/>
  <pageSetup horizontalDpi="600" verticalDpi="600" orientation="portrait" paperSize="9" scale="91"/>
  <headerFooter alignWithMargins="0">
    <oddHeader>&amp;L&amp;"Arial,Standard"&amp;6Ordonnance sur la formation professionnelle initiale - Plan de formation&amp;C&amp;"Arial,Standard"&amp;6
&amp;R&amp;"Arial,Standard"&amp;6Annexe 6a :  Exigences relatives au dossier de formation
</oddHeader>
    <oddFooter>&amp;L&amp;"Arial,Standard"&amp;6OmT forêt / CODOC&amp;R&amp;"Arial,Standard"&amp;6 1ère édition : 30.04.2007</oddFooter>
  </headerFooter>
  <legacyDrawing r:id="rId1"/>
</worksheet>
</file>

<file path=xl/worksheets/sheet5.xml><?xml version="1.0" encoding="utf-8"?>
<worksheet xmlns="http://schemas.openxmlformats.org/spreadsheetml/2006/main" xmlns:r="http://schemas.openxmlformats.org/officeDocument/2006/relationships">
  <dimension ref="A1:K65"/>
  <sheetViews>
    <sheetView showGridLines="0" workbookViewId="0" topLeftCell="A1">
      <selection activeCell="C5" sqref="C5:K5"/>
    </sheetView>
  </sheetViews>
  <sheetFormatPr defaultColWidth="11.00390625" defaultRowHeight="12.75"/>
  <cols>
    <col min="1" max="1" width="4.875" style="12" customWidth="1"/>
    <col min="2" max="2" width="10.00390625" style="12" customWidth="1"/>
    <col min="3" max="4" width="9.125" style="12" customWidth="1"/>
    <col min="5" max="5" width="8.00390625" style="13" customWidth="1"/>
    <col min="6" max="6" width="6.375" style="12" customWidth="1"/>
    <col min="7" max="7" width="7.00390625" style="12" customWidth="1"/>
    <col min="8" max="8" width="6.625" style="12" customWidth="1"/>
    <col min="9" max="9" width="9.625" style="12" customWidth="1"/>
    <col min="10" max="10" width="7.00390625" style="13" customWidth="1"/>
    <col min="11" max="11" width="5.75390625" style="13" customWidth="1"/>
    <col min="12" max="16384" width="9.875" style="12" customWidth="1"/>
  </cols>
  <sheetData>
    <row r="1" spans="1:11" s="49" customFormat="1" ht="28.5" customHeight="1" thickBot="1">
      <c r="A1" s="218" t="s">
        <v>71</v>
      </c>
      <c r="B1" s="219"/>
      <c r="C1" s="286"/>
      <c r="D1" s="286"/>
      <c r="E1" s="286"/>
      <c r="F1" s="286"/>
      <c r="G1" s="286"/>
      <c r="H1" s="286"/>
      <c r="I1" s="286"/>
      <c r="J1" s="286"/>
      <c r="K1" s="287"/>
    </row>
    <row r="2" spans="1:11" s="2" customFormat="1" ht="19.5" customHeight="1">
      <c r="A2" s="195" t="s">
        <v>41</v>
      </c>
      <c r="B2" s="288"/>
      <c r="C2" s="255">
        <f>IF('1er sem. a'!C2:K2="","",'1er sem. a'!C2:K2)</f>
      </c>
      <c r="D2" s="256"/>
      <c r="E2" s="256"/>
      <c r="F2" s="256"/>
      <c r="G2" s="256"/>
      <c r="H2" s="256"/>
      <c r="I2" s="256"/>
      <c r="J2" s="256"/>
      <c r="K2" s="257"/>
    </row>
    <row r="3" spans="1:11" s="2" customFormat="1" ht="19.5" customHeight="1">
      <c r="A3" s="197" t="s">
        <v>18</v>
      </c>
      <c r="B3" s="289"/>
      <c r="C3" s="258">
        <f>IF('1er sem. a'!C3:K3="","",'1er sem. a'!C3:K3)</f>
      </c>
      <c r="D3" s="259"/>
      <c r="E3" s="259"/>
      <c r="F3" s="259"/>
      <c r="G3" s="259"/>
      <c r="H3" s="259"/>
      <c r="I3" s="259"/>
      <c r="J3" s="259"/>
      <c r="K3" s="260"/>
    </row>
    <row r="4" spans="1:11" s="2" customFormat="1" ht="19.5" customHeight="1">
      <c r="A4" s="197" t="s">
        <v>42</v>
      </c>
      <c r="B4" s="289"/>
      <c r="C4" s="258">
        <f>IF('1er sem. a'!C4:K4="","",'1er sem. a'!C4:K4)</f>
      </c>
      <c r="D4" s="259"/>
      <c r="E4" s="259"/>
      <c r="F4" s="259"/>
      <c r="G4" s="259"/>
      <c r="H4" s="259"/>
      <c r="I4" s="259"/>
      <c r="J4" s="259"/>
      <c r="K4" s="260"/>
    </row>
    <row r="5" spans="1:11" s="2" customFormat="1" ht="19.5" customHeight="1" thickBot="1">
      <c r="A5" s="199" t="s">
        <v>89</v>
      </c>
      <c r="B5" s="290"/>
      <c r="C5" s="272"/>
      <c r="D5" s="273"/>
      <c r="E5" s="273"/>
      <c r="F5" s="273"/>
      <c r="G5" s="273"/>
      <c r="H5" s="273"/>
      <c r="I5" s="273"/>
      <c r="J5" s="273"/>
      <c r="K5" s="274"/>
    </row>
    <row r="6" spans="1:11" s="2" customFormat="1" ht="25.5" customHeight="1" thickBot="1">
      <c r="A6" s="201" t="s">
        <v>32</v>
      </c>
      <c r="B6" s="291"/>
      <c r="C6" s="143" t="s">
        <v>44</v>
      </c>
      <c r="D6" s="144"/>
      <c r="E6" s="222"/>
      <c r="F6" s="222"/>
      <c r="G6" s="222"/>
      <c r="H6" s="222"/>
      <c r="I6" s="222"/>
      <c r="J6" s="222"/>
      <c r="K6" s="223"/>
    </row>
    <row r="7" spans="1:11" s="2" customFormat="1" ht="25.5" customHeight="1" thickBot="1">
      <c r="A7" s="161" t="s">
        <v>43</v>
      </c>
      <c r="B7" s="166"/>
      <c r="C7" s="143" t="s">
        <v>39</v>
      </c>
      <c r="D7" s="144"/>
      <c r="E7" s="222"/>
      <c r="F7" s="222"/>
      <c r="G7" s="222"/>
      <c r="H7" s="222"/>
      <c r="I7" s="222"/>
      <c r="J7" s="222"/>
      <c r="K7" s="223"/>
    </row>
    <row r="8" spans="1:11" s="2" customFormat="1" ht="37.5" customHeight="1" thickBot="1">
      <c r="A8" s="161" t="s">
        <v>52</v>
      </c>
      <c r="B8" s="166"/>
      <c r="C8" s="153" t="s">
        <v>92</v>
      </c>
      <c r="D8" s="154"/>
      <c r="E8" s="52" t="s">
        <v>20</v>
      </c>
      <c r="F8" s="153" t="s">
        <v>96</v>
      </c>
      <c r="G8" s="162"/>
      <c r="H8" s="162"/>
      <c r="I8" s="154"/>
      <c r="J8" s="52" t="s">
        <v>136</v>
      </c>
      <c r="K8" s="53" t="s">
        <v>93</v>
      </c>
    </row>
    <row r="9" spans="1:11" s="2" customFormat="1" ht="45.75" customHeight="1">
      <c r="A9" s="201" t="s">
        <v>28</v>
      </c>
      <c r="B9" s="291"/>
      <c r="C9" s="164" t="s">
        <v>142</v>
      </c>
      <c r="D9" s="164"/>
      <c r="E9" s="73">
        <v>10</v>
      </c>
      <c r="F9" s="240"/>
      <c r="G9" s="240"/>
      <c r="H9" s="240"/>
      <c r="I9" s="240"/>
      <c r="J9" s="19"/>
      <c r="K9" s="59">
        <f>IF(J9&gt;E9,"Fehler","")</f>
      </c>
    </row>
    <row r="10" spans="1:11" s="2" customFormat="1" ht="45.75" customHeight="1">
      <c r="A10" s="204" t="s">
        <v>22</v>
      </c>
      <c r="B10" s="292"/>
      <c r="C10" s="155" t="s">
        <v>143</v>
      </c>
      <c r="D10" s="155"/>
      <c r="E10" s="74">
        <v>10</v>
      </c>
      <c r="F10" s="216"/>
      <c r="G10" s="216"/>
      <c r="H10" s="217"/>
      <c r="I10" s="217"/>
      <c r="J10" s="20"/>
      <c r="K10" s="60">
        <f>IF(J10&gt;E10,"Fehler","")</f>
      </c>
    </row>
    <row r="11" spans="1:11" s="2" customFormat="1" ht="45.75" customHeight="1" thickBot="1">
      <c r="A11" s="293"/>
      <c r="B11" s="285"/>
      <c r="C11" s="159" t="s">
        <v>144</v>
      </c>
      <c r="D11" s="159"/>
      <c r="E11" s="75">
        <v>10</v>
      </c>
      <c r="F11" s="241"/>
      <c r="G11" s="241"/>
      <c r="H11" s="242"/>
      <c r="I11" s="242"/>
      <c r="J11" s="21"/>
      <c r="K11" s="61">
        <f>IF(J9&gt;E9,"Fehler",IF(J10&gt;E10,"Fehler",IF(J11&gt;E11,"Fehler",SUM(J9:J11))))</f>
        <v>0</v>
      </c>
    </row>
    <row r="12" spans="1:11" s="2" customFormat="1" ht="45.75" customHeight="1">
      <c r="A12" s="211" t="s">
        <v>29</v>
      </c>
      <c r="B12" s="295"/>
      <c r="C12" s="158" t="s">
        <v>146</v>
      </c>
      <c r="D12" s="158"/>
      <c r="E12" s="76">
        <v>5</v>
      </c>
      <c r="F12" s="233"/>
      <c r="G12" s="233"/>
      <c r="H12" s="248"/>
      <c r="I12" s="248"/>
      <c r="J12" s="22"/>
      <c r="K12" s="59">
        <f>IF(J12&gt;E12,"Fehler","")</f>
      </c>
    </row>
    <row r="13" spans="1:11" s="2" customFormat="1" ht="45.75" customHeight="1">
      <c r="A13" s="296" t="s">
        <v>145</v>
      </c>
      <c r="B13" s="292"/>
      <c r="C13" s="155" t="s">
        <v>147</v>
      </c>
      <c r="D13" s="155"/>
      <c r="E13" s="74">
        <v>5</v>
      </c>
      <c r="F13" s="216"/>
      <c r="G13" s="216"/>
      <c r="H13" s="217"/>
      <c r="I13" s="217"/>
      <c r="J13" s="20"/>
      <c r="K13" s="60">
        <f>IF(J13&gt;E13,"Fehler","")</f>
      </c>
    </row>
    <row r="14" spans="1:11" s="2" customFormat="1" ht="45.75" customHeight="1">
      <c r="A14" s="296"/>
      <c r="B14" s="292"/>
      <c r="C14" s="155" t="s">
        <v>63</v>
      </c>
      <c r="D14" s="155"/>
      <c r="E14" s="74">
        <v>5</v>
      </c>
      <c r="F14" s="216"/>
      <c r="G14" s="216"/>
      <c r="H14" s="217"/>
      <c r="I14" s="217"/>
      <c r="J14" s="20"/>
      <c r="K14" s="60">
        <f>IF(J14&gt;E14,"Fehler","")</f>
      </c>
    </row>
    <row r="15" spans="1:11" s="2" customFormat="1" ht="45.75" customHeight="1" thickBot="1">
      <c r="A15" s="293"/>
      <c r="B15" s="285"/>
      <c r="C15" s="156" t="s">
        <v>64</v>
      </c>
      <c r="D15" s="156"/>
      <c r="E15" s="77">
        <v>5</v>
      </c>
      <c r="F15" s="234"/>
      <c r="G15" s="234"/>
      <c r="H15" s="247"/>
      <c r="I15" s="247"/>
      <c r="J15" s="23"/>
      <c r="K15" s="61">
        <f>IF(J12&gt;E12,"Fehler",IF(J13&gt;E13,"Fehler",IF(J14&gt;E14,"Fehler",IF(J15&gt;E15,"Fehler",SUM(J12:J15)))))</f>
        <v>0</v>
      </c>
    </row>
    <row r="16" spans="1:11" s="2" customFormat="1" ht="45.75" customHeight="1">
      <c r="A16" s="201" t="s">
        <v>65</v>
      </c>
      <c r="B16" s="291"/>
      <c r="C16" s="158" t="s">
        <v>45</v>
      </c>
      <c r="D16" s="158"/>
      <c r="E16" s="76">
        <v>5</v>
      </c>
      <c r="F16" s="235"/>
      <c r="G16" s="236"/>
      <c r="H16" s="237"/>
      <c r="I16" s="238"/>
      <c r="J16" s="22"/>
      <c r="K16" s="59">
        <f>IF(J16&gt;E16,"Fehler","")</f>
      </c>
    </row>
    <row r="17" spans="1:11" s="2" customFormat="1" ht="45.75" customHeight="1" thickBot="1">
      <c r="A17" s="178" t="s">
        <v>84</v>
      </c>
      <c r="B17" s="285"/>
      <c r="C17" s="159" t="s">
        <v>46</v>
      </c>
      <c r="D17" s="159"/>
      <c r="E17" s="75">
        <v>5</v>
      </c>
      <c r="F17" s="243"/>
      <c r="G17" s="244"/>
      <c r="H17" s="245"/>
      <c r="I17" s="246"/>
      <c r="J17" s="21"/>
      <c r="K17" s="61">
        <f>IF(J16&gt;E16,"Fehler",IF(J17&gt;E17,"Fehler",SUM(J16:J17)))</f>
        <v>0</v>
      </c>
    </row>
    <row r="18" spans="1:11" s="2" customFormat="1" ht="45.75" customHeight="1">
      <c r="A18" s="201" t="s">
        <v>66</v>
      </c>
      <c r="B18" s="291"/>
      <c r="C18" s="158" t="s">
        <v>47</v>
      </c>
      <c r="D18" s="158"/>
      <c r="E18" s="76">
        <v>5</v>
      </c>
      <c r="F18" s="233"/>
      <c r="G18" s="233"/>
      <c r="H18" s="233"/>
      <c r="I18" s="233"/>
      <c r="J18" s="22"/>
      <c r="K18" s="59">
        <f>IF(J18&gt;E18,"Fehler","")</f>
      </c>
    </row>
    <row r="19" spans="1:11" s="2" customFormat="1" ht="45.75" customHeight="1" thickBot="1">
      <c r="A19" s="178" t="s">
        <v>84</v>
      </c>
      <c r="B19" s="285"/>
      <c r="C19" s="156" t="s">
        <v>48</v>
      </c>
      <c r="D19" s="156"/>
      <c r="E19" s="77">
        <v>5</v>
      </c>
      <c r="F19" s="234"/>
      <c r="G19" s="234"/>
      <c r="H19" s="234"/>
      <c r="I19" s="234"/>
      <c r="J19" s="23"/>
      <c r="K19" s="61">
        <f>IF(J18&gt;E18,"Fehler",IF(J19&gt;E19,"Fehler",SUM(J18:J19)))</f>
        <v>0</v>
      </c>
    </row>
    <row r="20" spans="1:11" s="2" customFormat="1" ht="16.5" customHeight="1" thickBot="1">
      <c r="A20" s="174" t="s">
        <v>98</v>
      </c>
      <c r="B20" s="175"/>
      <c r="C20" s="176"/>
      <c r="D20" s="64" t="s">
        <v>49</v>
      </c>
      <c r="E20" s="209" t="s">
        <v>50</v>
      </c>
      <c r="F20" s="210"/>
      <c r="G20" s="210"/>
      <c r="H20" s="66">
        <f>IF(K11="Fehler","Fehler",IF(K15="Fehler","Fehler",IF(K17="Fehler","Fehler",IF(K19="Fehler","Fehler",SUM(J9:J19)))))</f>
        <v>0</v>
      </c>
      <c r="I20" s="67" t="s">
        <v>119</v>
      </c>
      <c r="J20" s="68" t="s">
        <v>133</v>
      </c>
      <c r="K20" s="62">
        <f>IF(H20="Fehler","Fehler",IF(SUM(K9:K19)=0,"",ROUND(SUM(((H20/70)*5)+1)*2,0)/2))</f>
      </c>
    </row>
    <row r="21" spans="1:11" s="2" customFormat="1" ht="23.25" customHeight="1">
      <c r="A21" s="69" t="s">
        <v>61</v>
      </c>
      <c r="B21" s="264">
        <f>IF('1er sem. a'!B20:D20="","",'1er sem. a'!B20:D20)</f>
      </c>
      <c r="C21" s="264"/>
      <c r="D21" s="264"/>
      <c r="E21" s="70"/>
      <c r="F21" s="71" t="s">
        <v>9</v>
      </c>
      <c r="G21" s="265"/>
      <c r="H21" s="294"/>
      <c r="I21" s="294"/>
      <c r="J21" s="294"/>
      <c r="K21" s="294"/>
    </row>
    <row r="22" spans="1:11" s="2" customFormat="1" ht="15" customHeight="1">
      <c r="A22" s="69" t="s">
        <v>1</v>
      </c>
      <c r="B22" s="69"/>
      <c r="C22" s="69"/>
      <c r="D22" s="69"/>
      <c r="E22" s="72"/>
      <c r="F22" s="69" t="s">
        <v>62</v>
      </c>
      <c r="G22" s="69"/>
      <c r="H22" s="69"/>
      <c r="I22" s="69"/>
      <c r="J22" s="72"/>
      <c r="K22" s="72"/>
    </row>
    <row r="23" spans="1:11" s="26" customFormat="1" ht="24.75" customHeight="1">
      <c r="A23" s="24"/>
      <c r="B23" s="24"/>
      <c r="C23" s="24"/>
      <c r="D23" s="24"/>
      <c r="E23" s="78"/>
      <c r="F23" s="24"/>
      <c r="G23" s="24"/>
      <c r="H23" s="24"/>
      <c r="I23" s="24"/>
      <c r="J23" s="25"/>
      <c r="K23" s="25"/>
    </row>
    <row r="24" spans="1:11" s="2" customFormat="1" ht="36.75" customHeight="1">
      <c r="A24" s="171" t="s">
        <v>40</v>
      </c>
      <c r="B24" s="172"/>
      <c r="C24" s="173"/>
      <c r="D24" s="173"/>
      <c r="E24" s="173"/>
      <c r="F24" s="173"/>
      <c r="G24" s="173"/>
      <c r="H24" s="173"/>
      <c r="I24" s="173"/>
      <c r="J24" s="173"/>
      <c r="K24" s="173"/>
    </row>
    <row r="25" spans="1:11" s="2" customFormat="1" ht="12">
      <c r="A25" s="9"/>
      <c r="B25" s="9"/>
      <c r="C25" s="9"/>
      <c r="D25" s="9"/>
      <c r="E25" s="10"/>
      <c r="F25" s="9"/>
      <c r="G25" s="9"/>
      <c r="H25" s="9"/>
      <c r="I25" s="9"/>
      <c r="J25" s="10"/>
      <c r="K25" s="10"/>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5:11" s="2" customFormat="1" ht="12">
      <c r="E53" s="11"/>
      <c r="J53" s="11"/>
      <c r="K53" s="11"/>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sheetData>
  <sheetProtection sheet="1" objects="1" scenarios="1" formatCells="0" formatColumns="0" formatRows="0" sort="0" autoFilter="0"/>
  <mergeCells count="51">
    <mergeCell ref="A10:B11"/>
    <mergeCell ref="G21:K21"/>
    <mergeCell ref="E20:G20"/>
    <mergeCell ref="A12:B12"/>
    <mergeCell ref="A13:B15"/>
    <mergeCell ref="A16:B16"/>
    <mergeCell ref="A17:B17"/>
    <mergeCell ref="A18:B18"/>
    <mergeCell ref="F14:I14"/>
    <mergeCell ref="C13:D13"/>
    <mergeCell ref="A6:B6"/>
    <mergeCell ref="A7:B7"/>
    <mergeCell ref="A8:B8"/>
    <mergeCell ref="A9:B9"/>
    <mergeCell ref="A1:K1"/>
    <mergeCell ref="C6:K6"/>
    <mergeCell ref="A2:B2"/>
    <mergeCell ref="A3:B3"/>
    <mergeCell ref="A4:B4"/>
    <mergeCell ref="A5:B5"/>
    <mergeCell ref="C2:K2"/>
    <mergeCell ref="C3:K3"/>
    <mergeCell ref="C4:K4"/>
    <mergeCell ref="C5:K5"/>
    <mergeCell ref="A24:K24"/>
    <mergeCell ref="A20:C20"/>
    <mergeCell ref="C18:D18"/>
    <mergeCell ref="C19:D19"/>
    <mergeCell ref="F18:I18"/>
    <mergeCell ref="F19:I19"/>
    <mergeCell ref="A19:B19"/>
    <mergeCell ref="F16:I16"/>
    <mergeCell ref="B21:D21"/>
    <mergeCell ref="C7:K7"/>
    <mergeCell ref="C9:D9"/>
    <mergeCell ref="C10:D10"/>
    <mergeCell ref="C11:D11"/>
    <mergeCell ref="F8:I8"/>
    <mergeCell ref="F9:I9"/>
    <mergeCell ref="F10:I10"/>
    <mergeCell ref="F11:I11"/>
    <mergeCell ref="F17:I17"/>
    <mergeCell ref="C8:D8"/>
    <mergeCell ref="C14:D14"/>
    <mergeCell ref="C15:D15"/>
    <mergeCell ref="F15:I15"/>
    <mergeCell ref="C16:D16"/>
    <mergeCell ref="C17:D17"/>
    <mergeCell ref="F12:I12"/>
    <mergeCell ref="F13:I13"/>
    <mergeCell ref="C12:D12"/>
  </mergeCells>
  <printOptions/>
  <pageMargins left="0.5118110236220472" right="0.2362204724409449" top="0.5118110236220472" bottom="0.15748031496062992" header="0.1968503937007874" footer="0"/>
  <pageSetup horizontalDpi="600" verticalDpi="600" orientation="portrait" paperSize="9" scale="92"/>
  <headerFooter alignWithMargins="0">
    <oddHeader>&amp;L&amp;"Arial,Standard"&amp;6Ordonnance sur la formation professionnelle initiale - Plan de formation&amp;C&amp;"Arial,Standard"&amp;6
&amp;R&amp;"Arial,Standard"&amp;6Annexe 6a :  Exigences relatives au dossier de formation
</oddHeader>
    <oddFooter>&amp;L&amp;"Arial,Standard"&amp;6OmT forêt / CODOC&amp;R&amp;"Arial,Standard"&amp;6 1ère édition : 30.04.2007</oddFooter>
  </headerFooter>
  <legacyDrawing r:id="rId1"/>
</worksheet>
</file>

<file path=xl/worksheets/sheet6.xml><?xml version="1.0" encoding="utf-8"?>
<worksheet xmlns="http://schemas.openxmlformats.org/spreadsheetml/2006/main" xmlns:r="http://schemas.openxmlformats.org/officeDocument/2006/relationships">
  <dimension ref="A1:K66"/>
  <sheetViews>
    <sheetView showGridLines="0" workbookViewId="0" topLeftCell="A1">
      <selection activeCell="C5" sqref="C5:K5"/>
    </sheetView>
  </sheetViews>
  <sheetFormatPr defaultColWidth="11.00390625" defaultRowHeight="12.75"/>
  <cols>
    <col min="1" max="1" width="4.875" style="12" customWidth="1"/>
    <col min="2" max="2" width="10.125" style="12" customWidth="1"/>
    <col min="3" max="4" width="9.125" style="12" customWidth="1"/>
    <col min="5" max="5" width="8.00390625" style="13" customWidth="1"/>
    <col min="6" max="6" width="6.375" style="12" customWidth="1"/>
    <col min="7" max="7" width="7.00390625" style="12" customWidth="1"/>
    <col min="8" max="8" width="5.875" style="12" customWidth="1"/>
    <col min="9" max="9" width="11.125" style="12" customWidth="1"/>
    <col min="10" max="10" width="7.25390625" style="13" customWidth="1"/>
    <col min="11" max="11" width="5.625" style="13" customWidth="1"/>
    <col min="12" max="16384" width="9.875" style="12" customWidth="1"/>
  </cols>
  <sheetData>
    <row r="1" spans="1:11" s="49" customFormat="1" ht="28.5" customHeight="1" thickBot="1">
      <c r="A1" s="218" t="s">
        <v>72</v>
      </c>
      <c r="B1" s="219"/>
      <c r="C1" s="219"/>
      <c r="D1" s="219"/>
      <c r="E1" s="219"/>
      <c r="F1" s="219"/>
      <c r="G1" s="219"/>
      <c r="H1" s="219"/>
      <c r="I1" s="219"/>
      <c r="J1" s="219"/>
      <c r="K1" s="266"/>
    </row>
    <row r="2" spans="1:11" s="2" customFormat="1" ht="15" customHeight="1">
      <c r="A2" s="195" t="s">
        <v>41</v>
      </c>
      <c r="B2" s="288"/>
      <c r="C2" s="255">
        <f>IF('1er sem. a'!C2:K2="","",'1er sem. a'!C2:K2)</f>
      </c>
      <c r="D2" s="256"/>
      <c r="E2" s="256"/>
      <c r="F2" s="256"/>
      <c r="G2" s="256"/>
      <c r="H2" s="256"/>
      <c r="I2" s="256"/>
      <c r="J2" s="256"/>
      <c r="K2" s="257"/>
    </row>
    <row r="3" spans="1:11" s="2" customFormat="1" ht="15" customHeight="1">
      <c r="A3" s="197" t="s">
        <v>18</v>
      </c>
      <c r="B3" s="289"/>
      <c r="C3" s="258">
        <f>IF('1er sem. a'!C3:K3="","",'1er sem. a'!C3:K3)</f>
      </c>
      <c r="D3" s="259"/>
      <c r="E3" s="259"/>
      <c r="F3" s="259"/>
      <c r="G3" s="259"/>
      <c r="H3" s="259"/>
      <c r="I3" s="259"/>
      <c r="J3" s="259"/>
      <c r="K3" s="260"/>
    </row>
    <row r="4" spans="1:11" s="2" customFormat="1" ht="15" customHeight="1">
      <c r="A4" s="197" t="s">
        <v>42</v>
      </c>
      <c r="B4" s="289"/>
      <c r="C4" s="258">
        <f>IF('1er sem. a'!C4:K4="","",'1er sem. a'!C4:K4)</f>
      </c>
      <c r="D4" s="259"/>
      <c r="E4" s="259"/>
      <c r="F4" s="259"/>
      <c r="G4" s="259"/>
      <c r="H4" s="259"/>
      <c r="I4" s="259"/>
      <c r="J4" s="259"/>
      <c r="K4" s="260"/>
    </row>
    <row r="5" spans="1:11" s="2" customFormat="1" ht="15" customHeight="1" thickBot="1">
      <c r="A5" s="199" t="s">
        <v>89</v>
      </c>
      <c r="B5" s="290"/>
      <c r="C5" s="272"/>
      <c r="D5" s="273"/>
      <c r="E5" s="273"/>
      <c r="F5" s="273"/>
      <c r="G5" s="273"/>
      <c r="H5" s="273"/>
      <c r="I5" s="273"/>
      <c r="J5" s="273"/>
      <c r="K5" s="274"/>
    </row>
    <row r="6" spans="1:11" s="2" customFormat="1" ht="16.5" customHeight="1">
      <c r="A6" s="201" t="s">
        <v>32</v>
      </c>
      <c r="B6" s="249"/>
      <c r="C6" s="269" t="s">
        <v>120</v>
      </c>
      <c r="D6" s="270"/>
      <c r="E6" s="143" t="s">
        <v>121</v>
      </c>
      <c r="F6" s="144"/>
      <c r="G6" s="275"/>
      <c r="H6" s="143" t="s">
        <v>122</v>
      </c>
      <c r="I6" s="144"/>
      <c r="J6" s="144"/>
      <c r="K6" s="79"/>
    </row>
    <row r="7" spans="1:11" s="2" customFormat="1" ht="16.5" customHeight="1" thickBot="1">
      <c r="A7" s="276"/>
      <c r="B7" s="277"/>
      <c r="C7" s="267" t="s">
        <v>91</v>
      </c>
      <c r="D7" s="271"/>
      <c r="E7" s="267" t="s">
        <v>123</v>
      </c>
      <c r="F7" s="268"/>
      <c r="G7" s="271"/>
      <c r="H7" s="267"/>
      <c r="I7" s="268"/>
      <c r="J7" s="268"/>
      <c r="K7" s="80"/>
    </row>
    <row r="8" spans="1:11" s="2" customFormat="1" ht="25.5" customHeight="1" thickBot="1">
      <c r="A8" s="161" t="s">
        <v>43</v>
      </c>
      <c r="B8" s="154"/>
      <c r="C8" s="161" t="s">
        <v>39</v>
      </c>
      <c r="D8" s="162"/>
      <c r="E8" s="162"/>
      <c r="F8" s="162"/>
      <c r="G8" s="162"/>
      <c r="H8" s="162"/>
      <c r="I8" s="162"/>
      <c r="J8" s="162"/>
      <c r="K8" s="163"/>
    </row>
    <row r="9" spans="1:11" s="2" customFormat="1" ht="37.5" customHeight="1" thickBot="1">
      <c r="A9" s="161" t="s">
        <v>103</v>
      </c>
      <c r="B9" s="154"/>
      <c r="C9" s="153" t="s">
        <v>92</v>
      </c>
      <c r="D9" s="154"/>
      <c r="E9" s="52" t="s">
        <v>20</v>
      </c>
      <c r="F9" s="153" t="s">
        <v>96</v>
      </c>
      <c r="G9" s="162"/>
      <c r="H9" s="162"/>
      <c r="I9" s="154"/>
      <c r="J9" s="52" t="s">
        <v>136</v>
      </c>
      <c r="K9" s="53" t="s">
        <v>93</v>
      </c>
    </row>
    <row r="10" spans="1:11" s="2" customFormat="1" ht="45.75" customHeight="1">
      <c r="A10" s="201" t="s">
        <v>23</v>
      </c>
      <c r="B10" s="249"/>
      <c r="C10" s="164" t="s">
        <v>142</v>
      </c>
      <c r="D10" s="164"/>
      <c r="E10" s="73">
        <v>10</v>
      </c>
      <c r="F10" s="278"/>
      <c r="G10" s="279"/>
      <c r="H10" s="279"/>
      <c r="I10" s="280"/>
      <c r="J10" s="19"/>
      <c r="K10" s="59"/>
    </row>
    <row r="11" spans="1:11" s="2" customFormat="1" ht="45.75" customHeight="1">
      <c r="A11" s="204" t="s">
        <v>22</v>
      </c>
      <c r="B11" s="250"/>
      <c r="C11" s="155" t="s">
        <v>143</v>
      </c>
      <c r="D11" s="155"/>
      <c r="E11" s="74">
        <v>10</v>
      </c>
      <c r="F11" s="281"/>
      <c r="G11" s="282"/>
      <c r="H11" s="282" t="s">
        <v>94</v>
      </c>
      <c r="I11" s="283"/>
      <c r="J11" s="20"/>
      <c r="K11" s="60"/>
    </row>
    <row r="12" spans="1:11" s="2" customFormat="1" ht="45.75" customHeight="1" thickBot="1">
      <c r="A12" s="178"/>
      <c r="B12" s="251"/>
      <c r="C12" s="159" t="s">
        <v>144</v>
      </c>
      <c r="D12" s="159"/>
      <c r="E12" s="75">
        <v>10</v>
      </c>
      <c r="F12" s="252"/>
      <c r="G12" s="253"/>
      <c r="H12" s="253"/>
      <c r="I12" s="254"/>
      <c r="J12" s="21"/>
      <c r="K12" s="61">
        <f>IF(J10&gt;E10,"Fehler",IF(J11&gt;E11,"Fehler",IF(J12&gt;E12,"Fehler",SUM(J10:J12))))</f>
        <v>0</v>
      </c>
    </row>
    <row r="13" spans="1:11" s="2" customFormat="1" ht="45.75" customHeight="1">
      <c r="A13" s="211" t="s">
        <v>27</v>
      </c>
      <c r="B13" s="284"/>
      <c r="C13" s="158" t="s">
        <v>146</v>
      </c>
      <c r="D13" s="158"/>
      <c r="E13" s="76">
        <v>5</v>
      </c>
      <c r="F13" s="261"/>
      <c r="G13" s="262"/>
      <c r="H13" s="262"/>
      <c r="I13" s="263"/>
      <c r="J13" s="22"/>
      <c r="K13" s="59">
        <f>IF(J13&gt;E13,"Fehler","")</f>
      </c>
    </row>
    <row r="14" spans="1:11" s="2" customFormat="1" ht="45.75" customHeight="1">
      <c r="A14" s="296" t="s">
        <v>22</v>
      </c>
      <c r="B14" s="292"/>
      <c r="C14" s="155" t="s">
        <v>147</v>
      </c>
      <c r="D14" s="155"/>
      <c r="E14" s="74">
        <v>5</v>
      </c>
      <c r="F14" s="281"/>
      <c r="G14" s="282"/>
      <c r="H14" s="282"/>
      <c r="I14" s="283"/>
      <c r="J14" s="20"/>
      <c r="K14" s="60">
        <f>IF(J14&gt;E14,"Fehler","")</f>
      </c>
    </row>
    <row r="15" spans="1:11" s="2" customFormat="1" ht="45.75" customHeight="1">
      <c r="A15" s="296"/>
      <c r="B15" s="292"/>
      <c r="C15" s="155" t="s">
        <v>63</v>
      </c>
      <c r="D15" s="155"/>
      <c r="E15" s="74">
        <v>5</v>
      </c>
      <c r="F15" s="281"/>
      <c r="G15" s="282"/>
      <c r="H15" s="282"/>
      <c r="I15" s="283"/>
      <c r="J15" s="20"/>
      <c r="K15" s="60">
        <f>IF(J15&gt;E15,"Fehler","")</f>
      </c>
    </row>
    <row r="16" spans="1:11" s="2" customFormat="1" ht="45.75" customHeight="1" thickBot="1">
      <c r="A16" s="293"/>
      <c r="B16" s="285"/>
      <c r="C16" s="156" t="s">
        <v>64</v>
      </c>
      <c r="D16" s="156"/>
      <c r="E16" s="77">
        <v>5</v>
      </c>
      <c r="F16" s="252"/>
      <c r="G16" s="253"/>
      <c r="H16" s="253"/>
      <c r="I16" s="254"/>
      <c r="J16" s="23"/>
      <c r="K16" s="61">
        <f>IF(J13&gt;E13,"Fehler",IF(J14&gt;E14,"Fehler",IF(J15&gt;E15,"Fehler",IF(J16&gt;E16,"Fehler",SUM(J13:J16)))))</f>
        <v>0</v>
      </c>
    </row>
    <row r="17" spans="1:11" s="2" customFormat="1" ht="45.75" customHeight="1">
      <c r="A17" s="201" t="s">
        <v>107</v>
      </c>
      <c r="B17" s="249"/>
      <c r="C17" s="158" t="s">
        <v>45</v>
      </c>
      <c r="D17" s="158"/>
      <c r="E17" s="76">
        <v>5</v>
      </c>
      <c r="F17" s="261"/>
      <c r="G17" s="262"/>
      <c r="H17" s="262"/>
      <c r="I17" s="263"/>
      <c r="J17" s="22"/>
      <c r="K17" s="59">
        <f>IF(J17&gt;E17,"Fehler","")</f>
      </c>
    </row>
    <row r="18" spans="1:11" s="2" customFormat="1" ht="45.75" customHeight="1" thickBot="1">
      <c r="A18" s="178" t="s">
        <v>90</v>
      </c>
      <c r="B18" s="251"/>
      <c r="C18" s="159" t="s">
        <v>46</v>
      </c>
      <c r="D18" s="159"/>
      <c r="E18" s="75">
        <v>5</v>
      </c>
      <c r="F18" s="252"/>
      <c r="G18" s="253"/>
      <c r="H18" s="253"/>
      <c r="I18" s="254"/>
      <c r="J18" s="21"/>
      <c r="K18" s="61">
        <f>IF(J17&gt;E17,"Fehler",IF(J18&gt;E18,"Fehler",SUM(J17:J18)))</f>
        <v>0</v>
      </c>
    </row>
    <row r="19" spans="1:11" s="2" customFormat="1" ht="45.75" customHeight="1">
      <c r="A19" s="201" t="s">
        <v>108</v>
      </c>
      <c r="B19" s="249"/>
      <c r="C19" s="158" t="s">
        <v>47</v>
      </c>
      <c r="D19" s="158"/>
      <c r="E19" s="76">
        <v>5</v>
      </c>
      <c r="F19" s="261"/>
      <c r="G19" s="262"/>
      <c r="H19" s="262"/>
      <c r="I19" s="263"/>
      <c r="J19" s="22"/>
      <c r="K19" s="59">
        <f>IF(J19&gt;E19,"Fehler","")</f>
      </c>
    </row>
    <row r="20" spans="1:11" s="2" customFormat="1" ht="45.75" customHeight="1" thickBot="1">
      <c r="A20" s="178" t="s">
        <v>90</v>
      </c>
      <c r="B20" s="251"/>
      <c r="C20" s="156" t="s">
        <v>48</v>
      </c>
      <c r="D20" s="156"/>
      <c r="E20" s="77">
        <v>5</v>
      </c>
      <c r="F20" s="252"/>
      <c r="G20" s="253"/>
      <c r="H20" s="253"/>
      <c r="I20" s="254"/>
      <c r="J20" s="23"/>
      <c r="K20" s="61">
        <f>IF(J19&gt;E19,"Fehler",IF(J20&gt;E20,"Fehler",SUM(J19:J20)))</f>
        <v>0</v>
      </c>
    </row>
    <row r="21" spans="1:11" s="2" customFormat="1" ht="16.5" customHeight="1" thickBot="1">
      <c r="A21" s="174" t="s">
        <v>8</v>
      </c>
      <c r="B21" s="175"/>
      <c r="C21" s="175"/>
      <c r="D21" s="64" t="s">
        <v>49</v>
      </c>
      <c r="E21" s="209" t="s">
        <v>10</v>
      </c>
      <c r="F21" s="175"/>
      <c r="G21" s="175"/>
      <c r="H21" s="66">
        <f>IF(K12="Fehler","Fehler",IF(K16="Fehler","Fehler",IF(K18="Fehler","Fehler",IF(K20="Fehler","Fehler",SUM(J10:J20)))))</f>
        <v>0</v>
      </c>
      <c r="I21" s="67" t="s">
        <v>119</v>
      </c>
      <c r="J21" s="68" t="s">
        <v>133</v>
      </c>
      <c r="K21" s="62">
        <f>IF(H21="Fehler","Fehler",IF(SUM(K10:K20)=0,"",ROUND(SUM(((H21/70)*5)+1)*2,0)/2))</f>
      </c>
    </row>
    <row r="22" spans="1:11" s="2" customFormat="1" ht="26.25" customHeight="1">
      <c r="A22" s="69" t="s">
        <v>61</v>
      </c>
      <c r="B22" s="264">
        <f>IF('1er sem. a'!B21:D21="","",'1er sem. a'!B21:D21)</f>
      </c>
      <c r="C22" s="264"/>
      <c r="D22" s="264"/>
      <c r="E22" s="70"/>
      <c r="F22" s="71" t="s">
        <v>9</v>
      </c>
      <c r="G22" s="265"/>
      <c r="H22" s="265"/>
      <c r="I22" s="265"/>
      <c r="J22" s="265"/>
      <c r="K22" s="265"/>
    </row>
    <row r="23" spans="1:11" s="2" customFormat="1" ht="15" customHeight="1">
      <c r="A23" s="69" t="s">
        <v>1</v>
      </c>
      <c r="B23" s="69"/>
      <c r="C23" s="69"/>
      <c r="D23" s="69"/>
      <c r="E23" s="72"/>
      <c r="F23" s="69" t="s">
        <v>62</v>
      </c>
      <c r="G23" s="69"/>
      <c r="H23" s="69"/>
      <c r="I23" s="69"/>
      <c r="J23" s="72"/>
      <c r="K23" s="72"/>
    </row>
    <row r="24" spans="1:11" s="26" customFormat="1" ht="24.75" customHeight="1">
      <c r="A24" s="24" t="s">
        <v>25</v>
      </c>
      <c r="B24" s="24"/>
      <c r="C24" s="24"/>
      <c r="D24" s="24"/>
      <c r="E24" s="78"/>
      <c r="F24" s="24" t="s">
        <v>26</v>
      </c>
      <c r="G24" s="24"/>
      <c r="H24" s="24"/>
      <c r="I24" s="24"/>
      <c r="J24" s="25"/>
      <c r="K24" s="25"/>
    </row>
    <row r="25" spans="1:11" s="2" customFormat="1" ht="36.75" customHeight="1">
      <c r="A25" s="171" t="s">
        <v>38</v>
      </c>
      <c r="B25" s="172"/>
      <c r="C25" s="173"/>
      <c r="D25" s="173"/>
      <c r="E25" s="173"/>
      <c r="F25" s="173"/>
      <c r="G25" s="173"/>
      <c r="H25" s="173"/>
      <c r="I25" s="173"/>
      <c r="J25" s="173"/>
      <c r="K25" s="173"/>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1:11" s="2" customFormat="1" ht="12">
      <c r="A53" s="9"/>
      <c r="B53" s="9"/>
      <c r="C53" s="9"/>
      <c r="D53" s="9"/>
      <c r="E53" s="10"/>
      <c r="F53" s="9"/>
      <c r="G53" s="9"/>
      <c r="H53" s="9"/>
      <c r="I53" s="9"/>
      <c r="J53" s="10"/>
      <c r="K53" s="10"/>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row r="66" spans="5:11" s="2" customFormat="1" ht="12">
      <c r="E66" s="11"/>
      <c r="J66" s="11"/>
      <c r="K66" s="11"/>
    </row>
  </sheetData>
  <sheetProtection sheet="1" objects="1" scenarios="1" formatCells="0" formatColumns="0" formatRows="0" sort="0"/>
  <mergeCells count="56">
    <mergeCell ref="A19:B19"/>
    <mergeCell ref="A3:B3"/>
    <mergeCell ref="A4:B4"/>
    <mergeCell ref="A5:B5"/>
    <mergeCell ref="A11:B12"/>
    <mergeCell ref="A8:B8"/>
    <mergeCell ref="A9:B9"/>
    <mergeCell ref="A10:B10"/>
    <mergeCell ref="A17:B17"/>
    <mergeCell ref="A18:B18"/>
    <mergeCell ref="F18:I18"/>
    <mergeCell ref="C2:K2"/>
    <mergeCell ref="C3:K3"/>
    <mergeCell ref="C4:K4"/>
    <mergeCell ref="C17:D17"/>
    <mergeCell ref="C18:D18"/>
    <mergeCell ref="F17:I17"/>
    <mergeCell ref="C8:K8"/>
    <mergeCell ref="F16:I16"/>
    <mergeCell ref="F13:I13"/>
    <mergeCell ref="A25:K25"/>
    <mergeCell ref="A21:C21"/>
    <mergeCell ref="C19:D19"/>
    <mergeCell ref="C20:D20"/>
    <mergeCell ref="F19:I19"/>
    <mergeCell ref="F20:I20"/>
    <mergeCell ref="A20:B20"/>
    <mergeCell ref="E21:G21"/>
    <mergeCell ref="B22:D22"/>
    <mergeCell ref="G22:K22"/>
    <mergeCell ref="A1:K1"/>
    <mergeCell ref="H6:J6"/>
    <mergeCell ref="H7:J7"/>
    <mergeCell ref="C6:D6"/>
    <mergeCell ref="C7:D7"/>
    <mergeCell ref="C5:K5"/>
    <mergeCell ref="A2:B2"/>
    <mergeCell ref="E6:G6"/>
    <mergeCell ref="E7:G7"/>
    <mergeCell ref="A6:B7"/>
    <mergeCell ref="F12:I12"/>
    <mergeCell ref="C9:D9"/>
    <mergeCell ref="C10:D10"/>
    <mergeCell ref="F9:I9"/>
    <mergeCell ref="F10:I10"/>
    <mergeCell ref="F11:I11"/>
    <mergeCell ref="C11:D11"/>
    <mergeCell ref="C12:D12"/>
    <mergeCell ref="F15:I15"/>
    <mergeCell ref="C15:D15"/>
    <mergeCell ref="A13:B13"/>
    <mergeCell ref="C16:D16"/>
    <mergeCell ref="F14:I14"/>
    <mergeCell ref="C13:D13"/>
    <mergeCell ref="C14:D14"/>
    <mergeCell ref="A14:B16"/>
  </mergeCells>
  <printOptions/>
  <pageMargins left="0.5118110236220472" right="0.2362204724409449" top="0.5118110236220472" bottom="0.15748031496062992" header="0.1968503937007874" footer="0"/>
  <pageSetup horizontalDpi="600" verticalDpi="600" orientation="portrait" paperSize="9" scale="91"/>
  <headerFooter alignWithMargins="0">
    <oddHeader>&amp;L&amp;"Arial,Standard"&amp;6Ordonnance sur la formation professionnelle initiale - Plan de formation&amp;R&amp;"Arial,Standard"&amp;6Annexe 6a : Exigences relatives au dossier de formation
</oddHeader>
    <oddFooter>&amp;L&amp;"Arial,Standard"&amp;6OmT forêt / CODOC&amp;R&amp;"Arial,Standard"&amp;6 1ère édition : 30.04.2007</oddFooter>
  </headerFooter>
  <legacyDrawing r:id="rId1"/>
</worksheet>
</file>

<file path=xl/worksheets/sheet7.xml><?xml version="1.0" encoding="utf-8"?>
<worksheet xmlns="http://schemas.openxmlformats.org/spreadsheetml/2006/main" xmlns:r="http://schemas.openxmlformats.org/officeDocument/2006/relationships">
  <dimension ref="A1:K65"/>
  <sheetViews>
    <sheetView showGridLines="0" workbookViewId="0" topLeftCell="A1">
      <selection activeCell="C5" sqref="C5:K5"/>
    </sheetView>
  </sheetViews>
  <sheetFormatPr defaultColWidth="11.00390625" defaultRowHeight="12.75"/>
  <cols>
    <col min="1" max="1" width="4.875" style="12" customWidth="1"/>
    <col min="2" max="2" width="10.00390625" style="12" customWidth="1"/>
    <col min="3" max="4" width="9.125" style="12" customWidth="1"/>
    <col min="5" max="5" width="8.00390625" style="13" customWidth="1"/>
    <col min="6" max="6" width="6.375" style="12" customWidth="1"/>
    <col min="7" max="7" width="7.00390625" style="12" customWidth="1"/>
    <col min="8" max="8" width="6.625" style="12" customWidth="1"/>
    <col min="9" max="9" width="9.625" style="12" customWidth="1"/>
    <col min="10" max="10" width="7.00390625" style="13" customWidth="1"/>
    <col min="11" max="11" width="5.75390625" style="13" customWidth="1"/>
    <col min="12" max="16384" width="9.875" style="12" customWidth="1"/>
  </cols>
  <sheetData>
    <row r="1" spans="1:11" s="49" customFormat="1" ht="28.5" customHeight="1" thickBot="1">
      <c r="A1" s="218" t="s">
        <v>73</v>
      </c>
      <c r="B1" s="219"/>
      <c r="C1" s="286"/>
      <c r="D1" s="286"/>
      <c r="E1" s="286"/>
      <c r="F1" s="286"/>
      <c r="G1" s="286"/>
      <c r="H1" s="286"/>
      <c r="I1" s="286"/>
      <c r="J1" s="286"/>
      <c r="K1" s="287"/>
    </row>
    <row r="2" spans="1:11" s="2" customFormat="1" ht="19.5" customHeight="1">
      <c r="A2" s="195" t="s">
        <v>41</v>
      </c>
      <c r="B2" s="288"/>
      <c r="C2" s="255">
        <f>IF('1er sem. a'!C2:K2="","",'1er sem. a'!C2:K2)</f>
      </c>
      <c r="D2" s="256"/>
      <c r="E2" s="256"/>
      <c r="F2" s="256"/>
      <c r="G2" s="256"/>
      <c r="H2" s="256"/>
      <c r="I2" s="256"/>
      <c r="J2" s="256"/>
      <c r="K2" s="257"/>
    </row>
    <row r="3" spans="1:11" s="2" customFormat="1" ht="19.5" customHeight="1">
      <c r="A3" s="197" t="s">
        <v>18</v>
      </c>
      <c r="B3" s="289"/>
      <c r="C3" s="258">
        <f>IF('1er sem. a'!C3:K3="","",'1er sem. a'!C3:K3)</f>
      </c>
      <c r="D3" s="259"/>
      <c r="E3" s="259"/>
      <c r="F3" s="259"/>
      <c r="G3" s="259"/>
      <c r="H3" s="259"/>
      <c r="I3" s="259"/>
      <c r="J3" s="259"/>
      <c r="K3" s="260"/>
    </row>
    <row r="4" spans="1:11" s="2" customFormat="1" ht="19.5" customHeight="1">
      <c r="A4" s="197" t="s">
        <v>42</v>
      </c>
      <c r="B4" s="289"/>
      <c r="C4" s="258">
        <f>IF('1er sem. a'!C4:K4="","",'1er sem. a'!C4:K4)</f>
      </c>
      <c r="D4" s="259"/>
      <c r="E4" s="259"/>
      <c r="F4" s="259"/>
      <c r="G4" s="259"/>
      <c r="H4" s="259"/>
      <c r="I4" s="259"/>
      <c r="J4" s="259"/>
      <c r="K4" s="260"/>
    </row>
    <row r="5" spans="1:11" s="2" customFormat="1" ht="19.5" customHeight="1" thickBot="1">
      <c r="A5" s="199" t="s">
        <v>89</v>
      </c>
      <c r="B5" s="290"/>
      <c r="C5" s="272"/>
      <c r="D5" s="273"/>
      <c r="E5" s="273"/>
      <c r="F5" s="273"/>
      <c r="G5" s="273"/>
      <c r="H5" s="273"/>
      <c r="I5" s="273"/>
      <c r="J5" s="273"/>
      <c r="K5" s="274"/>
    </row>
    <row r="6" spans="1:11" s="2" customFormat="1" ht="25.5" customHeight="1" thickBot="1">
      <c r="A6" s="201" t="s">
        <v>32</v>
      </c>
      <c r="B6" s="291"/>
      <c r="C6" s="143" t="s">
        <v>44</v>
      </c>
      <c r="D6" s="144"/>
      <c r="E6" s="222"/>
      <c r="F6" s="222"/>
      <c r="G6" s="222"/>
      <c r="H6" s="222"/>
      <c r="I6" s="222"/>
      <c r="J6" s="222"/>
      <c r="K6" s="223"/>
    </row>
    <row r="7" spans="1:11" s="2" customFormat="1" ht="25.5" customHeight="1" thickBot="1">
      <c r="A7" s="161" t="s">
        <v>43</v>
      </c>
      <c r="B7" s="166"/>
      <c r="C7" s="143" t="s">
        <v>39</v>
      </c>
      <c r="D7" s="144"/>
      <c r="E7" s="222"/>
      <c r="F7" s="222"/>
      <c r="G7" s="222"/>
      <c r="H7" s="222"/>
      <c r="I7" s="222"/>
      <c r="J7" s="222"/>
      <c r="K7" s="223"/>
    </row>
    <row r="8" spans="1:11" s="2" customFormat="1" ht="37.5" customHeight="1" thickBot="1">
      <c r="A8" s="161" t="s">
        <v>52</v>
      </c>
      <c r="B8" s="166"/>
      <c r="C8" s="153" t="s">
        <v>92</v>
      </c>
      <c r="D8" s="154"/>
      <c r="E8" s="52" t="s">
        <v>20</v>
      </c>
      <c r="F8" s="153" t="s">
        <v>96</v>
      </c>
      <c r="G8" s="162"/>
      <c r="H8" s="162"/>
      <c r="I8" s="154"/>
      <c r="J8" s="52" t="s">
        <v>136</v>
      </c>
      <c r="K8" s="53" t="s">
        <v>93</v>
      </c>
    </row>
    <row r="9" spans="1:11" s="2" customFormat="1" ht="45.75" customHeight="1">
      <c r="A9" s="201" t="s">
        <v>28</v>
      </c>
      <c r="B9" s="291"/>
      <c r="C9" s="164" t="s">
        <v>142</v>
      </c>
      <c r="D9" s="164"/>
      <c r="E9" s="73">
        <v>10</v>
      </c>
      <c r="F9" s="240"/>
      <c r="G9" s="240"/>
      <c r="H9" s="240"/>
      <c r="I9" s="240"/>
      <c r="J9" s="19"/>
      <c r="K9" s="59">
        <f>IF(J9&gt;E9,"Fehler","")</f>
      </c>
    </row>
    <row r="10" spans="1:11" s="2" customFormat="1" ht="45.75" customHeight="1">
      <c r="A10" s="204" t="s">
        <v>22</v>
      </c>
      <c r="B10" s="292"/>
      <c r="C10" s="155" t="s">
        <v>143</v>
      </c>
      <c r="D10" s="155"/>
      <c r="E10" s="74">
        <v>10</v>
      </c>
      <c r="F10" s="216"/>
      <c r="G10" s="216"/>
      <c r="H10" s="217"/>
      <c r="I10" s="217"/>
      <c r="J10" s="20"/>
      <c r="K10" s="60">
        <f>IF(J10&gt;E10,"Fehler","")</f>
      </c>
    </row>
    <row r="11" spans="1:11" s="2" customFormat="1" ht="45.75" customHeight="1" thickBot="1">
      <c r="A11" s="293"/>
      <c r="B11" s="285"/>
      <c r="C11" s="159" t="s">
        <v>144</v>
      </c>
      <c r="D11" s="159"/>
      <c r="E11" s="75">
        <v>10</v>
      </c>
      <c r="F11" s="241"/>
      <c r="G11" s="241"/>
      <c r="H11" s="242"/>
      <c r="I11" s="242"/>
      <c r="J11" s="21"/>
      <c r="K11" s="61">
        <f>IF(J9&gt;E9,"Fehler",IF(J10&gt;E10,"Fehler",IF(J11&gt;E11,"Fehler",SUM(J9:J11))))</f>
        <v>0</v>
      </c>
    </row>
    <row r="12" spans="1:11" s="2" customFormat="1" ht="45.75" customHeight="1">
      <c r="A12" s="211" t="s">
        <v>29</v>
      </c>
      <c r="B12" s="295"/>
      <c r="C12" s="158" t="s">
        <v>146</v>
      </c>
      <c r="D12" s="158"/>
      <c r="E12" s="76">
        <v>5</v>
      </c>
      <c r="F12" s="233"/>
      <c r="G12" s="233"/>
      <c r="H12" s="248"/>
      <c r="I12" s="248"/>
      <c r="J12" s="22"/>
      <c r="K12" s="59">
        <f>IF(J12&gt;E12,"Fehler","")</f>
      </c>
    </row>
    <row r="13" spans="1:11" s="2" customFormat="1" ht="45.75" customHeight="1">
      <c r="A13" s="296" t="s">
        <v>145</v>
      </c>
      <c r="B13" s="292"/>
      <c r="C13" s="155" t="s">
        <v>147</v>
      </c>
      <c r="D13" s="155"/>
      <c r="E13" s="74">
        <v>5</v>
      </c>
      <c r="F13" s="216"/>
      <c r="G13" s="216"/>
      <c r="H13" s="217"/>
      <c r="I13" s="217"/>
      <c r="J13" s="20"/>
      <c r="K13" s="60">
        <f>IF(J13&gt;E13,"Fehler","")</f>
      </c>
    </row>
    <row r="14" spans="1:11" s="2" customFormat="1" ht="45.75" customHeight="1">
      <c r="A14" s="296"/>
      <c r="B14" s="292"/>
      <c r="C14" s="155" t="s">
        <v>63</v>
      </c>
      <c r="D14" s="155"/>
      <c r="E14" s="74">
        <v>5</v>
      </c>
      <c r="F14" s="216"/>
      <c r="G14" s="216"/>
      <c r="H14" s="217"/>
      <c r="I14" s="217"/>
      <c r="J14" s="20"/>
      <c r="K14" s="60">
        <f>IF(J14&gt;E14,"Fehler","")</f>
      </c>
    </row>
    <row r="15" spans="1:11" s="2" customFormat="1" ht="45.75" customHeight="1" thickBot="1">
      <c r="A15" s="293"/>
      <c r="B15" s="285"/>
      <c r="C15" s="156" t="s">
        <v>64</v>
      </c>
      <c r="D15" s="156"/>
      <c r="E15" s="77">
        <v>5</v>
      </c>
      <c r="F15" s="234"/>
      <c r="G15" s="234"/>
      <c r="H15" s="247"/>
      <c r="I15" s="247"/>
      <c r="J15" s="23"/>
      <c r="K15" s="61">
        <f>IF(J12&gt;E12,"Fehler",IF(J13&gt;E13,"Fehler",IF(J14&gt;E14,"Fehler",IF(J15&gt;E15,"Fehler",SUM(J12:J15)))))</f>
        <v>0</v>
      </c>
    </row>
    <row r="16" spans="1:11" s="2" customFormat="1" ht="45.75" customHeight="1">
      <c r="A16" s="201" t="s">
        <v>65</v>
      </c>
      <c r="B16" s="291"/>
      <c r="C16" s="158" t="s">
        <v>45</v>
      </c>
      <c r="D16" s="158"/>
      <c r="E16" s="76">
        <v>5</v>
      </c>
      <c r="F16" s="235"/>
      <c r="G16" s="236"/>
      <c r="H16" s="237"/>
      <c r="I16" s="238"/>
      <c r="J16" s="22"/>
      <c r="K16" s="59">
        <f>IF(J16&gt;E16,"Fehler","")</f>
      </c>
    </row>
    <row r="17" spans="1:11" s="2" customFormat="1" ht="45.75" customHeight="1" thickBot="1">
      <c r="A17" s="178" t="s">
        <v>84</v>
      </c>
      <c r="B17" s="285"/>
      <c r="C17" s="159" t="s">
        <v>46</v>
      </c>
      <c r="D17" s="159"/>
      <c r="E17" s="75">
        <v>5</v>
      </c>
      <c r="F17" s="243"/>
      <c r="G17" s="244"/>
      <c r="H17" s="245"/>
      <c r="I17" s="246"/>
      <c r="J17" s="21"/>
      <c r="K17" s="61">
        <f>IF(J16&gt;E16,"Fehler",IF(J17&gt;E17,"Fehler",SUM(J16:J17)))</f>
        <v>0</v>
      </c>
    </row>
    <row r="18" spans="1:11" s="2" customFormat="1" ht="45.75" customHeight="1">
      <c r="A18" s="201" t="s">
        <v>66</v>
      </c>
      <c r="B18" s="291"/>
      <c r="C18" s="158" t="s">
        <v>47</v>
      </c>
      <c r="D18" s="158"/>
      <c r="E18" s="76">
        <v>5</v>
      </c>
      <c r="F18" s="233"/>
      <c r="G18" s="233"/>
      <c r="H18" s="233"/>
      <c r="I18" s="233"/>
      <c r="J18" s="22"/>
      <c r="K18" s="59">
        <f>IF(J18&gt;E18,"Fehler","")</f>
      </c>
    </row>
    <row r="19" spans="1:11" s="2" customFormat="1" ht="45.75" customHeight="1" thickBot="1">
      <c r="A19" s="178" t="s">
        <v>84</v>
      </c>
      <c r="B19" s="285"/>
      <c r="C19" s="156" t="s">
        <v>48</v>
      </c>
      <c r="D19" s="156"/>
      <c r="E19" s="77">
        <v>5</v>
      </c>
      <c r="F19" s="234"/>
      <c r="G19" s="234"/>
      <c r="H19" s="234"/>
      <c r="I19" s="234"/>
      <c r="J19" s="23"/>
      <c r="K19" s="61">
        <f>IF(J18&gt;E18,"Fehler",IF(J19&gt;E19,"Fehler",SUM(J18:J19)))</f>
        <v>0</v>
      </c>
    </row>
    <row r="20" spans="1:11" s="2" customFormat="1" ht="16.5" customHeight="1" thickBot="1">
      <c r="A20" s="174" t="s">
        <v>98</v>
      </c>
      <c r="B20" s="175"/>
      <c r="C20" s="176"/>
      <c r="D20" s="64" t="s">
        <v>49</v>
      </c>
      <c r="E20" s="209" t="s">
        <v>50</v>
      </c>
      <c r="F20" s="210"/>
      <c r="G20" s="210"/>
      <c r="H20" s="66">
        <f>IF(K11="Fehler","Fehler",IF(K15="Fehler","Fehler",IF(K17="Fehler","Fehler",IF(K19="Fehler","Fehler",SUM(J9:J19)))))</f>
        <v>0</v>
      </c>
      <c r="I20" s="67" t="s">
        <v>119</v>
      </c>
      <c r="J20" s="68" t="s">
        <v>133</v>
      </c>
      <c r="K20" s="62">
        <f>IF(H20="Fehler","Fehler",IF(SUM(K9:K19)=0,"",ROUND(SUM(((H20/70)*5)+1)*2,0)/2))</f>
      </c>
    </row>
    <row r="21" spans="1:11" s="2" customFormat="1" ht="23.25" customHeight="1">
      <c r="A21" s="69" t="s">
        <v>61</v>
      </c>
      <c r="B21" s="264">
        <f>IF('1er sem. a'!B20:D20="","",'1er sem. a'!B20:D20)</f>
      </c>
      <c r="C21" s="264"/>
      <c r="D21" s="264"/>
      <c r="E21" s="70"/>
      <c r="F21" s="71" t="s">
        <v>9</v>
      </c>
      <c r="G21" s="265"/>
      <c r="H21" s="294"/>
      <c r="I21" s="294"/>
      <c r="J21" s="294"/>
      <c r="K21" s="294"/>
    </row>
    <row r="22" spans="1:11" s="2" customFormat="1" ht="15" customHeight="1">
      <c r="A22" s="69" t="s">
        <v>1</v>
      </c>
      <c r="B22" s="69"/>
      <c r="C22" s="69"/>
      <c r="D22" s="69"/>
      <c r="E22" s="72"/>
      <c r="F22" s="69" t="s">
        <v>62</v>
      </c>
      <c r="G22" s="69"/>
      <c r="H22" s="69"/>
      <c r="I22" s="69"/>
      <c r="J22" s="72"/>
      <c r="K22" s="72"/>
    </row>
    <row r="23" spans="1:11" s="26" customFormat="1" ht="24.75" customHeight="1">
      <c r="A23" s="24"/>
      <c r="B23" s="24"/>
      <c r="C23" s="24"/>
      <c r="D23" s="24"/>
      <c r="E23" s="78"/>
      <c r="F23" s="24"/>
      <c r="G23" s="24"/>
      <c r="H23" s="24"/>
      <c r="I23" s="24"/>
      <c r="J23" s="25"/>
      <c r="K23" s="25"/>
    </row>
    <row r="24" spans="1:11" s="2" customFormat="1" ht="36.75" customHeight="1">
      <c r="A24" s="171" t="s">
        <v>40</v>
      </c>
      <c r="B24" s="172"/>
      <c r="C24" s="173"/>
      <c r="D24" s="173"/>
      <c r="E24" s="173"/>
      <c r="F24" s="173"/>
      <c r="G24" s="173"/>
      <c r="H24" s="173"/>
      <c r="I24" s="173"/>
      <c r="J24" s="173"/>
      <c r="K24" s="173"/>
    </row>
    <row r="25" spans="1:11" s="2" customFormat="1" ht="12">
      <c r="A25" s="9"/>
      <c r="B25" s="9"/>
      <c r="C25" s="9"/>
      <c r="D25" s="9"/>
      <c r="E25" s="10"/>
      <c r="F25" s="9"/>
      <c r="G25" s="9"/>
      <c r="H25" s="9"/>
      <c r="I25" s="9"/>
      <c r="J25" s="10"/>
      <c r="K25" s="10"/>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5:11" s="2" customFormat="1" ht="12">
      <c r="E53" s="11"/>
      <c r="J53" s="11"/>
      <c r="K53" s="11"/>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sheetData>
  <sheetProtection sheet="1" objects="1" scenarios="1" formatCells="0" formatColumns="0" formatRows="0" sort="0" autoFilter="0"/>
  <mergeCells count="51">
    <mergeCell ref="A10:B11"/>
    <mergeCell ref="G21:K21"/>
    <mergeCell ref="E20:G20"/>
    <mergeCell ref="A12:B12"/>
    <mergeCell ref="A13:B15"/>
    <mergeCell ref="A16:B16"/>
    <mergeCell ref="A17:B17"/>
    <mergeCell ref="A18:B18"/>
    <mergeCell ref="F14:I14"/>
    <mergeCell ref="C13:D13"/>
    <mergeCell ref="A6:B6"/>
    <mergeCell ref="A7:B7"/>
    <mergeCell ref="A8:B8"/>
    <mergeCell ref="A9:B9"/>
    <mergeCell ref="A1:K1"/>
    <mergeCell ref="C6:K6"/>
    <mergeCell ref="A2:B2"/>
    <mergeCell ref="A3:B3"/>
    <mergeCell ref="A4:B4"/>
    <mergeCell ref="A5:B5"/>
    <mergeCell ref="C2:K2"/>
    <mergeCell ref="C3:K3"/>
    <mergeCell ref="C4:K4"/>
    <mergeCell ref="C5:K5"/>
    <mergeCell ref="A24:K24"/>
    <mergeCell ref="A20:C20"/>
    <mergeCell ref="C18:D18"/>
    <mergeCell ref="C19:D19"/>
    <mergeCell ref="F18:I18"/>
    <mergeCell ref="F19:I19"/>
    <mergeCell ref="A19:B19"/>
    <mergeCell ref="F16:I16"/>
    <mergeCell ref="B21:D21"/>
    <mergeCell ref="C7:K7"/>
    <mergeCell ref="C9:D9"/>
    <mergeCell ref="C10:D10"/>
    <mergeCell ref="C11:D11"/>
    <mergeCell ref="F8:I8"/>
    <mergeCell ref="F9:I9"/>
    <mergeCell ref="F10:I10"/>
    <mergeCell ref="F11:I11"/>
    <mergeCell ref="F17:I17"/>
    <mergeCell ref="C8:D8"/>
    <mergeCell ref="C14:D14"/>
    <mergeCell ref="C15:D15"/>
    <mergeCell ref="F15:I15"/>
    <mergeCell ref="C16:D16"/>
    <mergeCell ref="C17:D17"/>
    <mergeCell ref="F12:I12"/>
    <mergeCell ref="F13:I13"/>
    <mergeCell ref="C12:D12"/>
  </mergeCells>
  <printOptions/>
  <pageMargins left="0.5118110236220472" right="0.2362204724409449" top="0.5118110236220472" bottom="0.15748031496062992" header="0.1968503937007874" footer="0"/>
  <pageSetup horizontalDpi="600" verticalDpi="600" orientation="portrait" paperSize="9" scale="92"/>
  <headerFooter alignWithMargins="0">
    <oddHeader>&amp;L&amp;"Arial,Standard"&amp;6 1ère édition : 30.04.2007&amp;C&amp;"Arial,Standard"&amp;6
&amp;R&amp;"Arial,Standard"&amp;6Annexe 6a :  Exigences relatives au dossier de formation
</oddHeader>
    <oddFooter>&amp;L&amp;"Arial,Standard"&amp;6OmT forêt / CODOC&amp;R&amp;"Arial,Standard"&amp;6 1ère édition : 30.04.2007</oddFooter>
  </headerFooter>
  <legacyDrawing r:id="rId1"/>
</worksheet>
</file>

<file path=xl/worksheets/sheet8.xml><?xml version="1.0" encoding="utf-8"?>
<worksheet xmlns="http://schemas.openxmlformats.org/spreadsheetml/2006/main" xmlns:r="http://schemas.openxmlformats.org/officeDocument/2006/relationships">
  <dimension ref="A1:K66"/>
  <sheetViews>
    <sheetView showGridLines="0" workbookViewId="0" topLeftCell="A1">
      <selection activeCell="C5" sqref="C5:K5"/>
    </sheetView>
  </sheetViews>
  <sheetFormatPr defaultColWidth="11.00390625" defaultRowHeight="12.75"/>
  <cols>
    <col min="1" max="1" width="4.875" style="12" customWidth="1"/>
    <col min="2" max="2" width="10.125" style="12" customWidth="1"/>
    <col min="3" max="4" width="9.125" style="12" customWidth="1"/>
    <col min="5" max="5" width="8.00390625" style="13" customWidth="1"/>
    <col min="6" max="6" width="6.375" style="12" customWidth="1"/>
    <col min="7" max="7" width="7.00390625" style="12" customWidth="1"/>
    <col min="8" max="8" width="5.875" style="12" customWidth="1"/>
    <col min="9" max="9" width="11.125" style="12" customWidth="1"/>
    <col min="10" max="10" width="7.25390625" style="13" customWidth="1"/>
    <col min="11" max="11" width="5.625" style="13" customWidth="1"/>
    <col min="12" max="16384" width="9.875" style="12" customWidth="1"/>
  </cols>
  <sheetData>
    <row r="1" spans="1:11" s="49" customFormat="1" ht="28.5" customHeight="1" thickBot="1">
      <c r="A1" s="218" t="s">
        <v>74</v>
      </c>
      <c r="B1" s="219"/>
      <c r="C1" s="219"/>
      <c r="D1" s="219"/>
      <c r="E1" s="219"/>
      <c r="F1" s="219"/>
      <c r="G1" s="219"/>
      <c r="H1" s="219"/>
      <c r="I1" s="219"/>
      <c r="J1" s="219"/>
      <c r="K1" s="266"/>
    </row>
    <row r="2" spans="1:11" s="2" customFormat="1" ht="15" customHeight="1">
      <c r="A2" s="195" t="s">
        <v>41</v>
      </c>
      <c r="B2" s="288"/>
      <c r="C2" s="255">
        <f>IF('1er sem. a'!C2:K2="","",'1er sem. a'!C2:K2)</f>
      </c>
      <c r="D2" s="256"/>
      <c r="E2" s="256"/>
      <c r="F2" s="256"/>
      <c r="G2" s="256"/>
      <c r="H2" s="256"/>
      <c r="I2" s="256"/>
      <c r="J2" s="256"/>
      <c r="K2" s="257"/>
    </row>
    <row r="3" spans="1:11" s="2" customFormat="1" ht="15" customHeight="1">
      <c r="A3" s="197" t="s">
        <v>18</v>
      </c>
      <c r="B3" s="289"/>
      <c r="C3" s="258">
        <f>IF('1er sem. a'!C3:K3="","",'1er sem. a'!C3:K3)</f>
      </c>
      <c r="D3" s="259"/>
      <c r="E3" s="259"/>
      <c r="F3" s="259"/>
      <c r="G3" s="259"/>
      <c r="H3" s="259"/>
      <c r="I3" s="259"/>
      <c r="J3" s="259"/>
      <c r="K3" s="260"/>
    </row>
    <row r="4" spans="1:11" s="2" customFormat="1" ht="15" customHeight="1">
      <c r="A4" s="197" t="s">
        <v>42</v>
      </c>
      <c r="B4" s="289"/>
      <c r="C4" s="258">
        <f>IF('1er sem. a'!C4:K4="","",'1er sem. a'!C4:K4)</f>
      </c>
      <c r="D4" s="259"/>
      <c r="E4" s="259"/>
      <c r="F4" s="259"/>
      <c r="G4" s="259"/>
      <c r="H4" s="259"/>
      <c r="I4" s="259"/>
      <c r="J4" s="259"/>
      <c r="K4" s="260"/>
    </row>
    <row r="5" spans="1:11" s="2" customFormat="1" ht="15" customHeight="1" thickBot="1">
      <c r="A5" s="199" t="s">
        <v>89</v>
      </c>
      <c r="B5" s="290"/>
      <c r="C5" s="272"/>
      <c r="D5" s="273"/>
      <c r="E5" s="273"/>
      <c r="F5" s="273"/>
      <c r="G5" s="273"/>
      <c r="H5" s="273"/>
      <c r="I5" s="273"/>
      <c r="J5" s="273"/>
      <c r="K5" s="274"/>
    </row>
    <row r="6" spans="1:11" s="2" customFormat="1" ht="16.5" customHeight="1">
      <c r="A6" s="201" t="s">
        <v>32</v>
      </c>
      <c r="B6" s="249"/>
      <c r="C6" s="269" t="s">
        <v>120</v>
      </c>
      <c r="D6" s="270"/>
      <c r="E6" s="143" t="s">
        <v>121</v>
      </c>
      <c r="F6" s="144"/>
      <c r="G6" s="275"/>
      <c r="H6" s="143" t="s">
        <v>122</v>
      </c>
      <c r="I6" s="144"/>
      <c r="J6" s="144"/>
      <c r="K6" s="79"/>
    </row>
    <row r="7" spans="1:11" s="2" customFormat="1" ht="16.5" customHeight="1" thickBot="1">
      <c r="A7" s="276"/>
      <c r="B7" s="277"/>
      <c r="C7" s="267" t="s">
        <v>91</v>
      </c>
      <c r="D7" s="271"/>
      <c r="E7" s="267" t="s">
        <v>123</v>
      </c>
      <c r="F7" s="268"/>
      <c r="G7" s="271"/>
      <c r="H7" s="267"/>
      <c r="I7" s="268"/>
      <c r="J7" s="268"/>
      <c r="K7" s="80"/>
    </row>
    <row r="8" spans="1:11" s="2" customFormat="1" ht="25.5" customHeight="1" thickBot="1">
      <c r="A8" s="161" t="s">
        <v>43</v>
      </c>
      <c r="B8" s="154"/>
      <c r="C8" s="161" t="s">
        <v>39</v>
      </c>
      <c r="D8" s="162"/>
      <c r="E8" s="162"/>
      <c r="F8" s="162"/>
      <c r="G8" s="162"/>
      <c r="H8" s="162"/>
      <c r="I8" s="162"/>
      <c r="J8" s="162"/>
      <c r="K8" s="163"/>
    </row>
    <row r="9" spans="1:11" s="2" customFormat="1" ht="37.5" customHeight="1" thickBot="1">
      <c r="A9" s="161" t="s">
        <v>103</v>
      </c>
      <c r="B9" s="154"/>
      <c r="C9" s="153" t="s">
        <v>92</v>
      </c>
      <c r="D9" s="154"/>
      <c r="E9" s="52" t="s">
        <v>20</v>
      </c>
      <c r="F9" s="153" t="s">
        <v>96</v>
      </c>
      <c r="G9" s="162"/>
      <c r="H9" s="162"/>
      <c r="I9" s="154"/>
      <c r="J9" s="52" t="s">
        <v>136</v>
      </c>
      <c r="K9" s="53" t="s">
        <v>93</v>
      </c>
    </row>
    <row r="10" spans="1:11" s="2" customFormat="1" ht="45.75" customHeight="1">
      <c r="A10" s="201" t="s">
        <v>23</v>
      </c>
      <c r="B10" s="249"/>
      <c r="C10" s="164" t="s">
        <v>142</v>
      </c>
      <c r="D10" s="164"/>
      <c r="E10" s="73">
        <v>10</v>
      </c>
      <c r="F10" s="278"/>
      <c r="G10" s="279"/>
      <c r="H10" s="279"/>
      <c r="I10" s="280"/>
      <c r="J10" s="19"/>
      <c r="K10" s="59"/>
    </row>
    <row r="11" spans="1:11" s="2" customFormat="1" ht="45.75" customHeight="1">
      <c r="A11" s="204" t="s">
        <v>22</v>
      </c>
      <c r="B11" s="250"/>
      <c r="C11" s="155" t="s">
        <v>143</v>
      </c>
      <c r="D11" s="155"/>
      <c r="E11" s="74">
        <v>10</v>
      </c>
      <c r="F11" s="281"/>
      <c r="G11" s="282"/>
      <c r="H11" s="282" t="s">
        <v>94</v>
      </c>
      <c r="I11" s="283"/>
      <c r="J11" s="20"/>
      <c r="K11" s="60"/>
    </row>
    <row r="12" spans="1:11" s="2" customFormat="1" ht="45.75" customHeight="1" thickBot="1">
      <c r="A12" s="178"/>
      <c r="B12" s="251"/>
      <c r="C12" s="159" t="s">
        <v>144</v>
      </c>
      <c r="D12" s="159"/>
      <c r="E12" s="75">
        <v>10</v>
      </c>
      <c r="F12" s="252"/>
      <c r="G12" s="253"/>
      <c r="H12" s="253"/>
      <c r="I12" s="254"/>
      <c r="J12" s="21"/>
      <c r="K12" s="61">
        <f>IF(J10&gt;E10,"Fehler",IF(J11&gt;E11,"Fehler",IF(J12&gt;E12,"Fehler",SUM(J10:J12))))</f>
        <v>0</v>
      </c>
    </row>
    <row r="13" spans="1:11" s="2" customFormat="1" ht="45.75" customHeight="1">
      <c r="A13" s="211" t="s">
        <v>27</v>
      </c>
      <c r="B13" s="284"/>
      <c r="C13" s="158" t="s">
        <v>146</v>
      </c>
      <c r="D13" s="158"/>
      <c r="E13" s="76">
        <v>5</v>
      </c>
      <c r="F13" s="261"/>
      <c r="G13" s="262"/>
      <c r="H13" s="262"/>
      <c r="I13" s="263"/>
      <c r="J13" s="22"/>
      <c r="K13" s="59">
        <f>IF(J13&gt;E13,"Fehler","")</f>
      </c>
    </row>
    <row r="14" spans="1:11" s="2" customFormat="1" ht="45.75" customHeight="1">
      <c r="A14" s="296" t="s">
        <v>22</v>
      </c>
      <c r="B14" s="292"/>
      <c r="C14" s="155" t="s">
        <v>147</v>
      </c>
      <c r="D14" s="155"/>
      <c r="E14" s="74">
        <v>5</v>
      </c>
      <c r="F14" s="281"/>
      <c r="G14" s="282"/>
      <c r="H14" s="282"/>
      <c r="I14" s="283"/>
      <c r="J14" s="20"/>
      <c r="K14" s="60">
        <f>IF(J14&gt;E14,"Fehler","")</f>
      </c>
    </row>
    <row r="15" spans="1:11" s="2" customFormat="1" ht="45.75" customHeight="1">
      <c r="A15" s="296"/>
      <c r="B15" s="292"/>
      <c r="C15" s="155" t="s">
        <v>63</v>
      </c>
      <c r="D15" s="155"/>
      <c r="E15" s="74">
        <v>5</v>
      </c>
      <c r="F15" s="281"/>
      <c r="G15" s="282"/>
      <c r="H15" s="282"/>
      <c r="I15" s="283"/>
      <c r="J15" s="20"/>
      <c r="K15" s="60">
        <f>IF(J15&gt;E15,"Fehler","")</f>
      </c>
    </row>
    <row r="16" spans="1:11" s="2" customFormat="1" ht="45.75" customHeight="1" thickBot="1">
      <c r="A16" s="293"/>
      <c r="B16" s="285"/>
      <c r="C16" s="156" t="s">
        <v>64</v>
      </c>
      <c r="D16" s="156"/>
      <c r="E16" s="77">
        <v>5</v>
      </c>
      <c r="F16" s="252"/>
      <c r="G16" s="253"/>
      <c r="H16" s="253"/>
      <c r="I16" s="254"/>
      <c r="J16" s="23"/>
      <c r="K16" s="61">
        <f>IF(J13&gt;E13,"Fehler",IF(J14&gt;E14,"Fehler",IF(J15&gt;E15,"Fehler",IF(J16&gt;E16,"Fehler",SUM(J13:J16)))))</f>
        <v>0</v>
      </c>
    </row>
    <row r="17" spans="1:11" s="2" customFormat="1" ht="45.75" customHeight="1">
      <c r="A17" s="201" t="s">
        <v>107</v>
      </c>
      <c r="B17" s="249"/>
      <c r="C17" s="158" t="s">
        <v>45</v>
      </c>
      <c r="D17" s="158"/>
      <c r="E17" s="76">
        <v>5</v>
      </c>
      <c r="F17" s="261"/>
      <c r="G17" s="262"/>
      <c r="H17" s="262"/>
      <c r="I17" s="263"/>
      <c r="J17" s="22"/>
      <c r="K17" s="59">
        <f>IF(J17&gt;E17,"Fehler","")</f>
      </c>
    </row>
    <row r="18" spans="1:11" s="2" customFormat="1" ht="45.75" customHeight="1" thickBot="1">
      <c r="A18" s="178" t="s">
        <v>90</v>
      </c>
      <c r="B18" s="251"/>
      <c r="C18" s="159" t="s">
        <v>46</v>
      </c>
      <c r="D18" s="159"/>
      <c r="E18" s="75">
        <v>5</v>
      </c>
      <c r="F18" s="252"/>
      <c r="G18" s="253"/>
      <c r="H18" s="253"/>
      <c r="I18" s="254"/>
      <c r="J18" s="21"/>
      <c r="K18" s="61">
        <f>IF(J17&gt;E17,"Fehler",IF(J18&gt;E18,"Fehler",SUM(J17:J18)))</f>
        <v>0</v>
      </c>
    </row>
    <row r="19" spans="1:11" s="2" customFormat="1" ht="45.75" customHeight="1">
      <c r="A19" s="201" t="s">
        <v>108</v>
      </c>
      <c r="B19" s="249"/>
      <c r="C19" s="158" t="s">
        <v>47</v>
      </c>
      <c r="D19" s="158"/>
      <c r="E19" s="76">
        <v>5</v>
      </c>
      <c r="F19" s="261"/>
      <c r="G19" s="262"/>
      <c r="H19" s="262"/>
      <c r="I19" s="263"/>
      <c r="J19" s="22"/>
      <c r="K19" s="59">
        <f>IF(J19&gt;E19,"Fehler","")</f>
      </c>
    </row>
    <row r="20" spans="1:11" s="2" customFormat="1" ht="45.75" customHeight="1" thickBot="1">
      <c r="A20" s="178" t="s">
        <v>90</v>
      </c>
      <c r="B20" s="251"/>
      <c r="C20" s="156" t="s">
        <v>48</v>
      </c>
      <c r="D20" s="156"/>
      <c r="E20" s="77">
        <v>5</v>
      </c>
      <c r="F20" s="252"/>
      <c r="G20" s="253"/>
      <c r="H20" s="253"/>
      <c r="I20" s="254"/>
      <c r="J20" s="23"/>
      <c r="K20" s="61">
        <f>IF(J19&gt;E19,"Fehler",IF(J20&gt;E20,"Fehler",SUM(J19:J20)))</f>
        <v>0</v>
      </c>
    </row>
    <row r="21" spans="1:11" s="2" customFormat="1" ht="16.5" customHeight="1" thickBot="1">
      <c r="A21" s="174" t="s">
        <v>8</v>
      </c>
      <c r="B21" s="175"/>
      <c r="C21" s="175"/>
      <c r="D21" s="64" t="s">
        <v>49</v>
      </c>
      <c r="E21" s="209" t="s">
        <v>10</v>
      </c>
      <c r="F21" s="175"/>
      <c r="G21" s="175"/>
      <c r="H21" s="66">
        <f>IF(K12="Fehler","Fehler",IF(K16="Fehler","Fehler",IF(K18="Fehler","Fehler",IF(K20="Fehler","Fehler",SUM(J10:J20)))))</f>
        <v>0</v>
      </c>
      <c r="I21" s="67" t="s">
        <v>119</v>
      </c>
      <c r="J21" s="68" t="s">
        <v>133</v>
      </c>
      <c r="K21" s="62">
        <f>IF(H21="Fehler","Fehler",IF(SUM(K10:K20)=0,"",ROUND(SUM(((H21/70)*5)+1)*2,0)/2))</f>
      </c>
    </row>
    <row r="22" spans="1:11" s="2" customFormat="1" ht="26.25" customHeight="1">
      <c r="A22" s="69" t="s">
        <v>61</v>
      </c>
      <c r="B22" s="264">
        <f>IF('1er sem. a'!B21:D21="","",'1er sem. a'!B21:D21)</f>
      </c>
      <c r="C22" s="264"/>
      <c r="D22" s="264"/>
      <c r="E22" s="70"/>
      <c r="F22" s="71" t="s">
        <v>9</v>
      </c>
      <c r="G22" s="265"/>
      <c r="H22" s="265"/>
      <c r="I22" s="265"/>
      <c r="J22" s="265"/>
      <c r="K22" s="265"/>
    </row>
    <row r="23" spans="1:11" s="2" customFormat="1" ht="15" customHeight="1">
      <c r="A23" s="69" t="s">
        <v>1</v>
      </c>
      <c r="B23" s="69"/>
      <c r="C23" s="69"/>
      <c r="D23" s="69"/>
      <c r="E23" s="72"/>
      <c r="F23" s="69" t="s">
        <v>62</v>
      </c>
      <c r="G23" s="69"/>
      <c r="H23" s="69"/>
      <c r="I23" s="69"/>
      <c r="J23" s="72"/>
      <c r="K23" s="72"/>
    </row>
    <row r="24" spans="1:11" s="26" customFormat="1" ht="24.75" customHeight="1">
      <c r="A24" s="24" t="s">
        <v>25</v>
      </c>
      <c r="B24" s="24"/>
      <c r="C24" s="24"/>
      <c r="D24" s="24"/>
      <c r="E24" s="78"/>
      <c r="F24" s="24" t="s">
        <v>26</v>
      </c>
      <c r="G24" s="24"/>
      <c r="H24" s="24"/>
      <c r="I24" s="24"/>
      <c r="J24" s="25"/>
      <c r="K24" s="25"/>
    </row>
    <row r="25" spans="1:11" s="2" customFormat="1" ht="36.75" customHeight="1">
      <c r="A25" s="171" t="s">
        <v>38</v>
      </c>
      <c r="B25" s="172"/>
      <c r="C25" s="173"/>
      <c r="D25" s="173"/>
      <c r="E25" s="173"/>
      <c r="F25" s="173"/>
      <c r="G25" s="173"/>
      <c r="H25" s="173"/>
      <c r="I25" s="173"/>
      <c r="J25" s="173"/>
      <c r="K25" s="173"/>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1:11" s="2" customFormat="1" ht="12">
      <c r="A53" s="9"/>
      <c r="B53" s="9"/>
      <c r="C53" s="9"/>
      <c r="D53" s="9"/>
      <c r="E53" s="10"/>
      <c r="F53" s="9"/>
      <c r="G53" s="9"/>
      <c r="H53" s="9"/>
      <c r="I53" s="9"/>
      <c r="J53" s="10"/>
      <c r="K53" s="10"/>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row r="66" spans="5:11" s="2" customFormat="1" ht="12">
      <c r="E66" s="11"/>
      <c r="J66" s="11"/>
      <c r="K66" s="11"/>
    </row>
  </sheetData>
  <sheetProtection sheet="1" objects="1" scenarios="1" formatCells="0" formatColumns="0" formatRows="0" sort="0"/>
  <mergeCells count="56">
    <mergeCell ref="A19:B19"/>
    <mergeCell ref="A3:B3"/>
    <mergeCell ref="A4:B4"/>
    <mergeCell ref="A5:B5"/>
    <mergeCell ref="A11:B12"/>
    <mergeCell ref="A8:B8"/>
    <mergeCell ref="A9:B9"/>
    <mergeCell ref="A10:B10"/>
    <mergeCell ref="A17:B17"/>
    <mergeCell ref="A18:B18"/>
    <mergeCell ref="F18:I18"/>
    <mergeCell ref="C2:K2"/>
    <mergeCell ref="C3:K3"/>
    <mergeCell ref="C4:K4"/>
    <mergeCell ref="C17:D17"/>
    <mergeCell ref="C18:D18"/>
    <mergeCell ref="F17:I17"/>
    <mergeCell ref="C8:K8"/>
    <mergeCell ref="F16:I16"/>
    <mergeCell ref="F13:I13"/>
    <mergeCell ref="A25:K25"/>
    <mergeCell ref="A21:C21"/>
    <mergeCell ref="C19:D19"/>
    <mergeCell ref="C20:D20"/>
    <mergeCell ref="F19:I19"/>
    <mergeCell ref="F20:I20"/>
    <mergeCell ref="A20:B20"/>
    <mergeCell ref="E21:G21"/>
    <mergeCell ref="B22:D22"/>
    <mergeCell ref="G22:K22"/>
    <mergeCell ref="A1:K1"/>
    <mergeCell ref="H6:J6"/>
    <mergeCell ref="H7:J7"/>
    <mergeCell ref="C6:D6"/>
    <mergeCell ref="C7:D7"/>
    <mergeCell ref="C5:K5"/>
    <mergeCell ref="A2:B2"/>
    <mergeCell ref="E6:G6"/>
    <mergeCell ref="E7:G7"/>
    <mergeCell ref="A6:B7"/>
    <mergeCell ref="F12:I12"/>
    <mergeCell ref="C9:D9"/>
    <mergeCell ref="C10:D10"/>
    <mergeCell ref="F9:I9"/>
    <mergeCell ref="F10:I10"/>
    <mergeCell ref="F11:I11"/>
    <mergeCell ref="C11:D11"/>
    <mergeCell ref="C12:D12"/>
    <mergeCell ref="F15:I15"/>
    <mergeCell ref="C15:D15"/>
    <mergeCell ref="A13:B13"/>
    <mergeCell ref="C16:D16"/>
    <mergeCell ref="F14:I14"/>
    <mergeCell ref="C13:D13"/>
    <mergeCell ref="C14:D14"/>
    <mergeCell ref="A14:B16"/>
  </mergeCells>
  <printOptions/>
  <pageMargins left="0.5118110236220472" right="0.2362204724409449" top="0.5118110236220472" bottom="0.15748031496062992" header="0.1968503937007874" footer="0"/>
  <pageSetup horizontalDpi="600" verticalDpi="600" orientation="portrait" paperSize="9" scale="91"/>
  <headerFooter alignWithMargins="0">
    <oddHeader>&amp;L&amp;"Arial,Standard"&amp;6Ordonnance sur la formation professionnelle initiale - Plan de formation&amp;C&amp;"Arial,Standard"&amp;6
&amp;R&amp;"Arial,Standard"&amp;6Annexe 6a :  Exigences relatives au dossier de formation
</oddHeader>
    <oddFooter>&amp;L&amp;"Arial,Standard"&amp;6OmT forêt / CODOC&amp;R&amp;"Arial,Standard"&amp;6 1ère édition : 30.04.2007</oddFooter>
  </headerFooter>
  <legacyDrawing r:id="rId1"/>
</worksheet>
</file>

<file path=xl/worksheets/sheet9.xml><?xml version="1.0" encoding="utf-8"?>
<worksheet xmlns="http://schemas.openxmlformats.org/spreadsheetml/2006/main" xmlns:r="http://schemas.openxmlformats.org/officeDocument/2006/relationships">
  <dimension ref="A1:K65"/>
  <sheetViews>
    <sheetView showGridLines="0" workbookViewId="0" topLeftCell="A1">
      <selection activeCell="C5" sqref="C5:K5"/>
    </sheetView>
  </sheetViews>
  <sheetFormatPr defaultColWidth="11.00390625" defaultRowHeight="12.75"/>
  <cols>
    <col min="1" max="1" width="4.875" style="12" customWidth="1"/>
    <col min="2" max="2" width="10.00390625" style="12" customWidth="1"/>
    <col min="3" max="4" width="9.125" style="12" customWidth="1"/>
    <col min="5" max="5" width="8.00390625" style="13" customWidth="1"/>
    <col min="6" max="6" width="6.375" style="12" customWidth="1"/>
    <col min="7" max="7" width="7.00390625" style="12" customWidth="1"/>
    <col min="8" max="8" width="6.625" style="12" customWidth="1"/>
    <col min="9" max="9" width="9.625" style="12" customWidth="1"/>
    <col min="10" max="10" width="7.00390625" style="13" customWidth="1"/>
    <col min="11" max="11" width="5.75390625" style="13" customWidth="1"/>
    <col min="12" max="16384" width="9.875" style="12" customWidth="1"/>
  </cols>
  <sheetData>
    <row r="1" spans="1:11" s="49" customFormat="1" ht="28.5" customHeight="1" thickBot="1">
      <c r="A1" s="218" t="s">
        <v>75</v>
      </c>
      <c r="B1" s="219"/>
      <c r="C1" s="286"/>
      <c r="D1" s="286"/>
      <c r="E1" s="286"/>
      <c r="F1" s="286"/>
      <c r="G1" s="286"/>
      <c r="H1" s="286"/>
      <c r="I1" s="286"/>
      <c r="J1" s="286"/>
      <c r="K1" s="287"/>
    </row>
    <row r="2" spans="1:11" s="2" customFormat="1" ht="19.5" customHeight="1">
      <c r="A2" s="195" t="s">
        <v>41</v>
      </c>
      <c r="B2" s="288"/>
      <c r="C2" s="255">
        <f>IF('1er sem. a'!C2:K2="","",'1er sem. a'!C2:K2)</f>
      </c>
      <c r="D2" s="256"/>
      <c r="E2" s="256"/>
      <c r="F2" s="256"/>
      <c r="G2" s="256"/>
      <c r="H2" s="256"/>
      <c r="I2" s="256"/>
      <c r="J2" s="256"/>
      <c r="K2" s="257"/>
    </row>
    <row r="3" spans="1:11" s="2" customFormat="1" ht="19.5" customHeight="1">
      <c r="A3" s="197" t="s">
        <v>18</v>
      </c>
      <c r="B3" s="289"/>
      <c r="C3" s="258">
        <f>IF('1er sem. a'!C3:K3="","",'1er sem. a'!C3:K3)</f>
      </c>
      <c r="D3" s="259"/>
      <c r="E3" s="259"/>
      <c r="F3" s="259"/>
      <c r="G3" s="259"/>
      <c r="H3" s="259"/>
      <c r="I3" s="259"/>
      <c r="J3" s="259"/>
      <c r="K3" s="260"/>
    </row>
    <row r="4" spans="1:11" s="2" customFormat="1" ht="19.5" customHeight="1">
      <c r="A4" s="197" t="s">
        <v>42</v>
      </c>
      <c r="B4" s="289"/>
      <c r="C4" s="258">
        <f>IF('1er sem. a'!C4:K4="","",'1er sem. a'!C4:K4)</f>
      </c>
      <c r="D4" s="259"/>
      <c r="E4" s="259"/>
      <c r="F4" s="259"/>
      <c r="G4" s="259"/>
      <c r="H4" s="259"/>
      <c r="I4" s="259"/>
      <c r="J4" s="259"/>
      <c r="K4" s="260"/>
    </row>
    <row r="5" spans="1:11" s="2" customFormat="1" ht="19.5" customHeight="1" thickBot="1">
      <c r="A5" s="199" t="s">
        <v>89</v>
      </c>
      <c r="B5" s="290"/>
      <c r="C5" s="272"/>
      <c r="D5" s="273"/>
      <c r="E5" s="273"/>
      <c r="F5" s="273"/>
      <c r="G5" s="273"/>
      <c r="H5" s="273"/>
      <c r="I5" s="273"/>
      <c r="J5" s="273"/>
      <c r="K5" s="274"/>
    </row>
    <row r="6" spans="1:11" s="2" customFormat="1" ht="25.5" customHeight="1" thickBot="1">
      <c r="A6" s="201" t="s">
        <v>32</v>
      </c>
      <c r="B6" s="291"/>
      <c r="C6" s="143" t="s">
        <v>44</v>
      </c>
      <c r="D6" s="144"/>
      <c r="E6" s="222"/>
      <c r="F6" s="222"/>
      <c r="G6" s="222"/>
      <c r="H6" s="222"/>
      <c r="I6" s="222"/>
      <c r="J6" s="222"/>
      <c r="K6" s="223"/>
    </row>
    <row r="7" spans="1:11" s="2" customFormat="1" ht="25.5" customHeight="1" thickBot="1">
      <c r="A7" s="161" t="s">
        <v>43</v>
      </c>
      <c r="B7" s="166"/>
      <c r="C7" s="143" t="s">
        <v>39</v>
      </c>
      <c r="D7" s="144"/>
      <c r="E7" s="222"/>
      <c r="F7" s="222"/>
      <c r="G7" s="222"/>
      <c r="H7" s="222"/>
      <c r="I7" s="222"/>
      <c r="J7" s="222"/>
      <c r="K7" s="223"/>
    </row>
    <row r="8" spans="1:11" s="2" customFormat="1" ht="37.5" customHeight="1" thickBot="1">
      <c r="A8" s="161" t="s">
        <v>52</v>
      </c>
      <c r="B8" s="166"/>
      <c r="C8" s="153" t="s">
        <v>92</v>
      </c>
      <c r="D8" s="154"/>
      <c r="E8" s="52" t="s">
        <v>20</v>
      </c>
      <c r="F8" s="153" t="s">
        <v>96</v>
      </c>
      <c r="G8" s="162"/>
      <c r="H8" s="162"/>
      <c r="I8" s="154"/>
      <c r="J8" s="52" t="s">
        <v>136</v>
      </c>
      <c r="K8" s="53" t="s">
        <v>93</v>
      </c>
    </row>
    <row r="9" spans="1:11" s="2" customFormat="1" ht="45.75" customHeight="1">
      <c r="A9" s="201" t="s">
        <v>28</v>
      </c>
      <c r="B9" s="291"/>
      <c r="C9" s="164" t="s">
        <v>142</v>
      </c>
      <c r="D9" s="164"/>
      <c r="E9" s="73">
        <v>10</v>
      </c>
      <c r="F9" s="240"/>
      <c r="G9" s="240"/>
      <c r="H9" s="240"/>
      <c r="I9" s="240"/>
      <c r="J9" s="19"/>
      <c r="K9" s="59">
        <f>IF(J9&gt;E9,"Fehler","")</f>
      </c>
    </row>
    <row r="10" spans="1:11" s="2" customFormat="1" ht="45.75" customHeight="1">
      <c r="A10" s="204" t="s">
        <v>22</v>
      </c>
      <c r="B10" s="292"/>
      <c r="C10" s="155" t="s">
        <v>143</v>
      </c>
      <c r="D10" s="155"/>
      <c r="E10" s="74">
        <v>10</v>
      </c>
      <c r="F10" s="216"/>
      <c r="G10" s="216"/>
      <c r="H10" s="217"/>
      <c r="I10" s="217"/>
      <c r="J10" s="20"/>
      <c r="K10" s="60">
        <f>IF(J10&gt;E10,"Fehler","")</f>
      </c>
    </row>
    <row r="11" spans="1:11" s="2" customFormat="1" ht="45.75" customHeight="1" thickBot="1">
      <c r="A11" s="293"/>
      <c r="B11" s="285"/>
      <c r="C11" s="159" t="s">
        <v>144</v>
      </c>
      <c r="D11" s="159"/>
      <c r="E11" s="75">
        <v>10</v>
      </c>
      <c r="F11" s="241"/>
      <c r="G11" s="241"/>
      <c r="H11" s="242"/>
      <c r="I11" s="242"/>
      <c r="J11" s="21"/>
      <c r="K11" s="61">
        <f>IF(J9&gt;E9,"Fehler",IF(J10&gt;E10,"Fehler",IF(J11&gt;E11,"Fehler",SUM(J9:J11))))</f>
        <v>0</v>
      </c>
    </row>
    <row r="12" spans="1:11" s="2" customFormat="1" ht="45.75" customHeight="1">
      <c r="A12" s="211" t="s">
        <v>29</v>
      </c>
      <c r="B12" s="295"/>
      <c r="C12" s="158" t="s">
        <v>146</v>
      </c>
      <c r="D12" s="158"/>
      <c r="E12" s="76">
        <v>5</v>
      </c>
      <c r="F12" s="233"/>
      <c r="G12" s="233"/>
      <c r="H12" s="248"/>
      <c r="I12" s="248"/>
      <c r="J12" s="22"/>
      <c r="K12" s="59">
        <f>IF(J12&gt;E12,"Fehler","")</f>
      </c>
    </row>
    <row r="13" spans="1:11" s="2" customFormat="1" ht="45.75" customHeight="1">
      <c r="A13" s="296" t="s">
        <v>145</v>
      </c>
      <c r="B13" s="292"/>
      <c r="C13" s="155" t="s">
        <v>147</v>
      </c>
      <c r="D13" s="155"/>
      <c r="E13" s="74">
        <v>5</v>
      </c>
      <c r="F13" s="216"/>
      <c r="G13" s="216"/>
      <c r="H13" s="217"/>
      <c r="I13" s="217"/>
      <c r="J13" s="20"/>
      <c r="K13" s="60">
        <f>IF(J13&gt;E13,"Fehler","")</f>
      </c>
    </row>
    <row r="14" spans="1:11" s="2" customFormat="1" ht="45.75" customHeight="1">
      <c r="A14" s="296"/>
      <c r="B14" s="292"/>
      <c r="C14" s="155" t="s">
        <v>63</v>
      </c>
      <c r="D14" s="155"/>
      <c r="E14" s="74">
        <v>5</v>
      </c>
      <c r="F14" s="216"/>
      <c r="G14" s="216"/>
      <c r="H14" s="217"/>
      <c r="I14" s="217"/>
      <c r="J14" s="20"/>
      <c r="K14" s="60">
        <f>IF(J14&gt;E14,"Fehler","")</f>
      </c>
    </row>
    <row r="15" spans="1:11" s="2" customFormat="1" ht="45.75" customHeight="1" thickBot="1">
      <c r="A15" s="293"/>
      <c r="B15" s="285"/>
      <c r="C15" s="156" t="s">
        <v>64</v>
      </c>
      <c r="D15" s="156"/>
      <c r="E15" s="77">
        <v>5</v>
      </c>
      <c r="F15" s="234"/>
      <c r="G15" s="234"/>
      <c r="H15" s="247"/>
      <c r="I15" s="247"/>
      <c r="J15" s="23"/>
      <c r="K15" s="61">
        <f>IF(J12&gt;E12,"Fehler",IF(J13&gt;E13,"Fehler",IF(J14&gt;E14,"Fehler",IF(J15&gt;E15,"Fehler",SUM(J12:J15)))))</f>
        <v>0</v>
      </c>
    </row>
    <row r="16" spans="1:11" s="2" customFormat="1" ht="45.75" customHeight="1">
      <c r="A16" s="201" t="s">
        <v>65</v>
      </c>
      <c r="B16" s="291"/>
      <c r="C16" s="158" t="s">
        <v>45</v>
      </c>
      <c r="D16" s="158"/>
      <c r="E16" s="76">
        <v>5</v>
      </c>
      <c r="F16" s="235"/>
      <c r="G16" s="236"/>
      <c r="H16" s="237"/>
      <c r="I16" s="238"/>
      <c r="J16" s="22"/>
      <c r="K16" s="59">
        <f>IF(J16&gt;E16,"Fehler","")</f>
      </c>
    </row>
    <row r="17" spans="1:11" s="2" customFormat="1" ht="45.75" customHeight="1" thickBot="1">
      <c r="A17" s="178" t="s">
        <v>84</v>
      </c>
      <c r="B17" s="285"/>
      <c r="C17" s="159" t="s">
        <v>46</v>
      </c>
      <c r="D17" s="159"/>
      <c r="E17" s="75">
        <v>5</v>
      </c>
      <c r="F17" s="243"/>
      <c r="G17" s="244"/>
      <c r="H17" s="245"/>
      <c r="I17" s="246"/>
      <c r="J17" s="21"/>
      <c r="K17" s="61">
        <f>IF(J16&gt;E16,"Fehler",IF(J17&gt;E17,"Fehler",SUM(J16:J17)))</f>
        <v>0</v>
      </c>
    </row>
    <row r="18" spans="1:11" s="2" customFormat="1" ht="45.75" customHeight="1">
      <c r="A18" s="201" t="s">
        <v>66</v>
      </c>
      <c r="B18" s="291"/>
      <c r="C18" s="158" t="s">
        <v>47</v>
      </c>
      <c r="D18" s="158"/>
      <c r="E18" s="76">
        <v>5</v>
      </c>
      <c r="F18" s="233"/>
      <c r="G18" s="233"/>
      <c r="H18" s="233"/>
      <c r="I18" s="233"/>
      <c r="J18" s="22"/>
      <c r="K18" s="59">
        <f>IF(J18&gt;E18,"Fehler","")</f>
      </c>
    </row>
    <row r="19" spans="1:11" s="2" customFormat="1" ht="45.75" customHeight="1" thickBot="1">
      <c r="A19" s="178" t="s">
        <v>84</v>
      </c>
      <c r="B19" s="285"/>
      <c r="C19" s="156" t="s">
        <v>48</v>
      </c>
      <c r="D19" s="156"/>
      <c r="E19" s="77">
        <v>5</v>
      </c>
      <c r="F19" s="234"/>
      <c r="G19" s="234"/>
      <c r="H19" s="234"/>
      <c r="I19" s="234"/>
      <c r="J19" s="23"/>
      <c r="K19" s="61">
        <f>IF(J18&gt;E18,"Fehler",IF(J19&gt;E19,"Fehler",SUM(J18:J19)))</f>
        <v>0</v>
      </c>
    </row>
    <row r="20" spans="1:11" s="2" customFormat="1" ht="16.5" customHeight="1" thickBot="1">
      <c r="A20" s="174" t="s">
        <v>98</v>
      </c>
      <c r="B20" s="175"/>
      <c r="C20" s="176"/>
      <c r="D20" s="64" t="s">
        <v>49</v>
      </c>
      <c r="E20" s="209" t="s">
        <v>50</v>
      </c>
      <c r="F20" s="210"/>
      <c r="G20" s="210"/>
      <c r="H20" s="66">
        <f>IF(K11="Fehler","Fehler",IF(K15="Fehler","Fehler",IF(K17="Fehler","Fehler",IF(K19="Fehler","Fehler",SUM(J9:J19)))))</f>
        <v>0</v>
      </c>
      <c r="I20" s="67" t="s">
        <v>119</v>
      </c>
      <c r="J20" s="68" t="s">
        <v>133</v>
      </c>
      <c r="K20" s="62">
        <f>IF(H20="Fehler","Fehler",IF(SUM(K9:K19)=0,"",ROUND(SUM(((H20/70)*5)+1)*2,0)/2))</f>
      </c>
    </row>
    <row r="21" spans="1:11" s="2" customFormat="1" ht="23.25" customHeight="1">
      <c r="A21" s="69" t="s">
        <v>61</v>
      </c>
      <c r="B21" s="264">
        <f>IF('1er sem. a'!B20:D20="","",'1er sem. a'!B20:D20)</f>
      </c>
      <c r="C21" s="264"/>
      <c r="D21" s="264"/>
      <c r="E21" s="70"/>
      <c r="F21" s="71" t="s">
        <v>9</v>
      </c>
      <c r="G21" s="265"/>
      <c r="H21" s="294"/>
      <c r="I21" s="294"/>
      <c r="J21" s="294"/>
      <c r="K21" s="294"/>
    </row>
    <row r="22" spans="1:11" s="2" customFormat="1" ht="15" customHeight="1">
      <c r="A22" s="69" t="s">
        <v>1</v>
      </c>
      <c r="B22" s="69"/>
      <c r="C22" s="69"/>
      <c r="D22" s="69"/>
      <c r="E22" s="72"/>
      <c r="F22" s="69" t="s">
        <v>62</v>
      </c>
      <c r="G22" s="69"/>
      <c r="H22" s="69"/>
      <c r="I22" s="69"/>
      <c r="J22" s="72"/>
      <c r="K22" s="72"/>
    </row>
    <row r="23" spans="1:11" s="26" customFormat="1" ht="24.75" customHeight="1">
      <c r="A23" s="24"/>
      <c r="B23" s="24"/>
      <c r="C23" s="24"/>
      <c r="D23" s="24"/>
      <c r="E23" s="78"/>
      <c r="F23" s="24"/>
      <c r="G23" s="24"/>
      <c r="H23" s="24"/>
      <c r="I23" s="24"/>
      <c r="J23" s="25"/>
      <c r="K23" s="25"/>
    </row>
    <row r="24" spans="1:11" s="2" customFormat="1" ht="36.75" customHeight="1">
      <c r="A24" s="171" t="s">
        <v>40</v>
      </c>
      <c r="B24" s="172"/>
      <c r="C24" s="173"/>
      <c r="D24" s="173"/>
      <c r="E24" s="173"/>
      <c r="F24" s="173"/>
      <c r="G24" s="173"/>
      <c r="H24" s="173"/>
      <c r="I24" s="173"/>
      <c r="J24" s="173"/>
      <c r="K24" s="173"/>
    </row>
    <row r="25" spans="1:11" s="2" customFormat="1" ht="12">
      <c r="A25" s="9"/>
      <c r="B25" s="9"/>
      <c r="C25" s="9"/>
      <c r="D25" s="9"/>
      <c r="E25" s="10"/>
      <c r="F25" s="9"/>
      <c r="G25" s="9"/>
      <c r="H25" s="9"/>
      <c r="I25" s="9"/>
      <c r="J25" s="10"/>
      <c r="K25" s="10"/>
    </row>
    <row r="26" spans="1:11" s="2" customFormat="1" ht="12">
      <c r="A26" s="9"/>
      <c r="B26" s="9"/>
      <c r="C26" s="9"/>
      <c r="D26" s="9"/>
      <c r="E26" s="10"/>
      <c r="F26" s="9"/>
      <c r="G26" s="9"/>
      <c r="H26" s="9"/>
      <c r="I26" s="9"/>
      <c r="J26" s="10"/>
      <c r="K26" s="10"/>
    </row>
    <row r="27" spans="1:11" s="2" customFormat="1" ht="12">
      <c r="A27" s="9"/>
      <c r="B27" s="9"/>
      <c r="C27" s="9"/>
      <c r="D27" s="9"/>
      <c r="E27" s="10"/>
      <c r="F27" s="9"/>
      <c r="G27" s="9"/>
      <c r="H27" s="9"/>
      <c r="I27" s="9"/>
      <c r="J27" s="10"/>
      <c r="K27" s="10"/>
    </row>
    <row r="28" spans="1:11" s="2" customFormat="1" ht="12">
      <c r="A28" s="9"/>
      <c r="B28" s="9"/>
      <c r="C28" s="9"/>
      <c r="D28" s="9"/>
      <c r="E28" s="10"/>
      <c r="F28" s="9"/>
      <c r="G28" s="9"/>
      <c r="H28" s="9"/>
      <c r="I28" s="9"/>
      <c r="J28" s="10"/>
      <c r="K28" s="10"/>
    </row>
    <row r="29" spans="1:11" s="2" customFormat="1" ht="12">
      <c r="A29" s="9"/>
      <c r="B29" s="9"/>
      <c r="C29" s="9"/>
      <c r="D29" s="9"/>
      <c r="E29" s="10"/>
      <c r="F29" s="9"/>
      <c r="G29" s="9"/>
      <c r="H29" s="9"/>
      <c r="I29" s="9"/>
      <c r="J29" s="10"/>
      <c r="K29" s="10"/>
    </row>
    <row r="30" spans="1:11" s="2" customFormat="1" ht="12">
      <c r="A30" s="9"/>
      <c r="B30" s="9"/>
      <c r="C30" s="9"/>
      <c r="D30" s="9"/>
      <c r="E30" s="10"/>
      <c r="F30" s="9"/>
      <c r="G30" s="9"/>
      <c r="H30" s="9"/>
      <c r="I30" s="9"/>
      <c r="J30" s="10"/>
      <c r="K30" s="10"/>
    </row>
    <row r="31" spans="1:11" s="2" customFormat="1" ht="12">
      <c r="A31" s="9"/>
      <c r="B31" s="9"/>
      <c r="C31" s="9"/>
      <c r="D31" s="9"/>
      <c r="E31" s="10"/>
      <c r="F31" s="9"/>
      <c r="G31" s="9"/>
      <c r="H31" s="9"/>
      <c r="I31" s="9"/>
      <c r="J31" s="10"/>
      <c r="K31" s="10"/>
    </row>
    <row r="32" spans="1:11" s="2" customFormat="1" ht="12">
      <c r="A32" s="9"/>
      <c r="B32" s="9"/>
      <c r="C32" s="9"/>
      <c r="D32" s="9"/>
      <c r="E32" s="10"/>
      <c r="F32" s="9"/>
      <c r="G32" s="9"/>
      <c r="H32" s="9"/>
      <c r="I32" s="9"/>
      <c r="J32" s="10"/>
      <c r="K32" s="10"/>
    </row>
    <row r="33" spans="1:11" s="2" customFormat="1" ht="12">
      <c r="A33" s="9"/>
      <c r="B33" s="9"/>
      <c r="C33" s="9"/>
      <c r="D33" s="9"/>
      <c r="E33" s="10"/>
      <c r="F33" s="9"/>
      <c r="G33" s="9"/>
      <c r="H33" s="9"/>
      <c r="I33" s="9"/>
      <c r="J33" s="10"/>
      <c r="K33" s="10"/>
    </row>
    <row r="34" spans="1:11" s="2" customFormat="1" ht="12">
      <c r="A34" s="9"/>
      <c r="B34" s="9"/>
      <c r="C34" s="9"/>
      <c r="D34" s="9"/>
      <c r="E34" s="10"/>
      <c r="F34" s="9"/>
      <c r="G34" s="9"/>
      <c r="H34" s="9"/>
      <c r="I34" s="9"/>
      <c r="J34" s="10"/>
      <c r="K34" s="10"/>
    </row>
    <row r="35" spans="1:11" s="2" customFormat="1" ht="12">
      <c r="A35" s="9"/>
      <c r="B35" s="9"/>
      <c r="C35" s="9"/>
      <c r="D35" s="9"/>
      <c r="E35" s="10"/>
      <c r="F35" s="9"/>
      <c r="G35" s="9"/>
      <c r="H35" s="9"/>
      <c r="I35" s="9"/>
      <c r="J35" s="10"/>
      <c r="K35" s="10"/>
    </row>
    <row r="36" spans="1:11" s="2" customFormat="1" ht="12">
      <c r="A36" s="9"/>
      <c r="B36" s="9"/>
      <c r="C36" s="9"/>
      <c r="D36" s="9"/>
      <c r="E36" s="10"/>
      <c r="F36" s="9"/>
      <c r="G36" s="9"/>
      <c r="H36" s="9"/>
      <c r="I36" s="9"/>
      <c r="J36" s="10"/>
      <c r="K36" s="10"/>
    </row>
    <row r="37" spans="1:11" s="2" customFormat="1" ht="12">
      <c r="A37" s="9"/>
      <c r="B37" s="9"/>
      <c r="C37" s="9"/>
      <c r="D37" s="9"/>
      <c r="E37" s="10"/>
      <c r="F37" s="9"/>
      <c r="G37" s="9"/>
      <c r="H37" s="9"/>
      <c r="I37" s="9"/>
      <c r="J37" s="10"/>
      <c r="K37" s="10"/>
    </row>
    <row r="38" spans="1:11" s="2" customFormat="1" ht="12">
      <c r="A38" s="9"/>
      <c r="B38" s="9"/>
      <c r="C38" s="9"/>
      <c r="D38" s="9"/>
      <c r="E38" s="10"/>
      <c r="F38" s="9"/>
      <c r="G38" s="9"/>
      <c r="H38" s="9"/>
      <c r="I38" s="9"/>
      <c r="J38" s="10"/>
      <c r="K38" s="10"/>
    </row>
    <row r="39" spans="1:11" s="2" customFormat="1" ht="12">
      <c r="A39" s="9"/>
      <c r="B39" s="9"/>
      <c r="C39" s="9"/>
      <c r="D39" s="9"/>
      <c r="E39" s="10"/>
      <c r="F39" s="9"/>
      <c r="G39" s="9"/>
      <c r="H39" s="9"/>
      <c r="I39" s="9"/>
      <c r="J39" s="10"/>
      <c r="K39" s="10"/>
    </row>
    <row r="40" spans="1:11" s="2" customFormat="1" ht="12">
      <c r="A40" s="9"/>
      <c r="B40" s="9"/>
      <c r="C40" s="9"/>
      <c r="D40" s="9"/>
      <c r="E40" s="10"/>
      <c r="F40" s="9"/>
      <c r="G40" s="9"/>
      <c r="H40" s="9"/>
      <c r="I40" s="9"/>
      <c r="J40" s="10"/>
      <c r="K40" s="10"/>
    </row>
    <row r="41" spans="1:11" s="2" customFormat="1" ht="12">
      <c r="A41" s="9"/>
      <c r="B41" s="9"/>
      <c r="C41" s="9"/>
      <c r="D41" s="9"/>
      <c r="E41" s="10"/>
      <c r="F41" s="9"/>
      <c r="G41" s="9"/>
      <c r="H41" s="9"/>
      <c r="I41" s="9"/>
      <c r="J41" s="10"/>
      <c r="K41" s="10"/>
    </row>
    <row r="42" spans="1:11" s="2" customFormat="1" ht="12">
      <c r="A42" s="9"/>
      <c r="B42" s="9"/>
      <c r="C42" s="9"/>
      <c r="D42" s="9"/>
      <c r="E42" s="10"/>
      <c r="F42" s="9"/>
      <c r="G42" s="9"/>
      <c r="H42" s="9"/>
      <c r="I42" s="9"/>
      <c r="J42" s="10"/>
      <c r="K42" s="10"/>
    </row>
    <row r="43" spans="1:11" s="2" customFormat="1" ht="12">
      <c r="A43" s="9"/>
      <c r="B43" s="9"/>
      <c r="C43" s="9"/>
      <c r="D43" s="9"/>
      <c r="E43" s="10"/>
      <c r="F43" s="9"/>
      <c r="G43" s="9"/>
      <c r="H43" s="9"/>
      <c r="I43" s="9"/>
      <c r="J43" s="10"/>
      <c r="K43" s="10"/>
    </row>
    <row r="44" spans="1:11" s="2" customFormat="1" ht="12">
      <c r="A44" s="9"/>
      <c r="B44" s="9"/>
      <c r="C44" s="9"/>
      <c r="D44" s="9"/>
      <c r="E44" s="10"/>
      <c r="F44" s="9"/>
      <c r="G44" s="9"/>
      <c r="H44" s="9"/>
      <c r="I44" s="9"/>
      <c r="J44" s="10"/>
      <c r="K44" s="10"/>
    </row>
    <row r="45" spans="1:11" s="2" customFormat="1" ht="12">
      <c r="A45" s="9"/>
      <c r="B45" s="9"/>
      <c r="C45" s="9"/>
      <c r="D45" s="9"/>
      <c r="E45" s="10"/>
      <c r="F45" s="9"/>
      <c r="G45" s="9"/>
      <c r="H45" s="9"/>
      <c r="I45" s="9"/>
      <c r="J45" s="10"/>
      <c r="K45" s="10"/>
    </row>
    <row r="46" spans="1:11" s="2" customFormat="1" ht="12">
      <c r="A46" s="9"/>
      <c r="B46" s="9"/>
      <c r="C46" s="9"/>
      <c r="D46" s="9"/>
      <c r="E46" s="10"/>
      <c r="F46" s="9"/>
      <c r="G46" s="9"/>
      <c r="H46" s="9"/>
      <c r="I46" s="9"/>
      <c r="J46" s="10"/>
      <c r="K46" s="10"/>
    </row>
    <row r="47" spans="1:11" s="2" customFormat="1" ht="12">
      <c r="A47" s="9"/>
      <c r="B47" s="9"/>
      <c r="C47" s="9"/>
      <c r="D47" s="9"/>
      <c r="E47" s="10"/>
      <c r="F47" s="9"/>
      <c r="G47" s="9"/>
      <c r="H47" s="9"/>
      <c r="I47" s="9"/>
      <c r="J47" s="10"/>
      <c r="K47" s="10"/>
    </row>
    <row r="48" spans="1:11" s="2" customFormat="1" ht="12">
      <c r="A48" s="9"/>
      <c r="B48" s="9"/>
      <c r="C48" s="9"/>
      <c r="D48" s="9"/>
      <c r="E48" s="10"/>
      <c r="F48" s="9"/>
      <c r="G48" s="9"/>
      <c r="H48" s="9"/>
      <c r="I48" s="9"/>
      <c r="J48" s="10"/>
      <c r="K48" s="10"/>
    </row>
    <row r="49" spans="1:11" s="2" customFormat="1" ht="12">
      <c r="A49" s="9"/>
      <c r="B49" s="9"/>
      <c r="C49" s="9"/>
      <c r="D49" s="9"/>
      <c r="E49" s="10"/>
      <c r="F49" s="9"/>
      <c r="G49" s="9"/>
      <c r="H49" s="9"/>
      <c r="I49" s="9"/>
      <c r="J49" s="10"/>
      <c r="K49" s="10"/>
    </row>
    <row r="50" spans="1:11" s="2" customFormat="1" ht="12">
      <c r="A50" s="9"/>
      <c r="B50" s="9"/>
      <c r="C50" s="9"/>
      <c r="D50" s="9"/>
      <c r="E50" s="10"/>
      <c r="F50" s="9"/>
      <c r="G50" s="9"/>
      <c r="H50" s="9"/>
      <c r="I50" s="9"/>
      <c r="J50" s="10"/>
      <c r="K50" s="10"/>
    </row>
    <row r="51" spans="1:11" s="2" customFormat="1" ht="12">
      <c r="A51" s="9"/>
      <c r="B51" s="9"/>
      <c r="C51" s="9"/>
      <c r="D51" s="9"/>
      <c r="E51" s="10"/>
      <c r="F51" s="9"/>
      <c r="G51" s="9"/>
      <c r="H51" s="9"/>
      <c r="I51" s="9"/>
      <c r="J51" s="10"/>
      <c r="K51" s="10"/>
    </row>
    <row r="52" spans="1:11" s="2" customFormat="1" ht="12">
      <c r="A52" s="9"/>
      <c r="B52" s="9"/>
      <c r="C52" s="9"/>
      <c r="D52" s="9"/>
      <c r="E52" s="10"/>
      <c r="F52" s="9"/>
      <c r="G52" s="9"/>
      <c r="H52" s="9"/>
      <c r="I52" s="9"/>
      <c r="J52" s="10"/>
      <c r="K52" s="10"/>
    </row>
    <row r="53" spans="5:11" s="2" customFormat="1" ht="12">
      <c r="E53" s="11"/>
      <c r="J53" s="11"/>
      <c r="K53" s="11"/>
    </row>
    <row r="54" spans="5:11" s="2" customFormat="1" ht="12">
      <c r="E54" s="11"/>
      <c r="J54" s="11"/>
      <c r="K54" s="11"/>
    </row>
    <row r="55" spans="5:11" s="2" customFormat="1" ht="12">
      <c r="E55" s="11"/>
      <c r="J55" s="11"/>
      <c r="K55" s="11"/>
    </row>
    <row r="56" spans="5:11" s="2" customFormat="1" ht="12">
      <c r="E56" s="11"/>
      <c r="J56" s="11"/>
      <c r="K56" s="11"/>
    </row>
    <row r="57" spans="5:11" s="2" customFormat="1" ht="12">
      <c r="E57" s="11"/>
      <c r="J57" s="11"/>
      <c r="K57" s="11"/>
    </row>
    <row r="58" spans="5:11" s="2" customFormat="1" ht="12">
      <c r="E58" s="11"/>
      <c r="J58" s="11"/>
      <c r="K58" s="11"/>
    </row>
    <row r="59" spans="5:11" s="2" customFormat="1" ht="12">
      <c r="E59" s="11"/>
      <c r="J59" s="11"/>
      <c r="K59" s="11"/>
    </row>
    <row r="60" spans="5:11" s="2" customFormat="1" ht="12">
      <c r="E60" s="11"/>
      <c r="J60" s="11"/>
      <c r="K60" s="11"/>
    </row>
    <row r="61" spans="5:11" s="2" customFormat="1" ht="12">
      <c r="E61" s="11"/>
      <c r="J61" s="11"/>
      <c r="K61" s="11"/>
    </row>
    <row r="62" spans="5:11" s="2" customFormat="1" ht="12">
      <c r="E62" s="11"/>
      <c r="J62" s="11"/>
      <c r="K62" s="11"/>
    </row>
    <row r="63" spans="5:11" s="2" customFormat="1" ht="12">
      <c r="E63" s="11"/>
      <c r="J63" s="11"/>
      <c r="K63" s="11"/>
    </row>
    <row r="64" spans="5:11" s="2" customFormat="1" ht="12">
      <c r="E64" s="11"/>
      <c r="J64" s="11"/>
      <c r="K64" s="11"/>
    </row>
    <row r="65" spans="5:11" s="2" customFormat="1" ht="12">
      <c r="E65" s="11"/>
      <c r="J65" s="11"/>
      <c r="K65" s="11"/>
    </row>
  </sheetData>
  <sheetProtection sheet="1" objects="1" scenarios="1" formatCells="0" formatColumns="0" formatRows="0" sort="0" autoFilter="0"/>
  <mergeCells count="51">
    <mergeCell ref="A10:B11"/>
    <mergeCell ref="G21:K21"/>
    <mergeCell ref="E20:G20"/>
    <mergeCell ref="A12:B12"/>
    <mergeCell ref="A13:B15"/>
    <mergeCell ref="A16:B16"/>
    <mergeCell ref="A17:B17"/>
    <mergeCell ref="A18:B18"/>
    <mergeCell ref="F14:I14"/>
    <mergeCell ref="C13:D13"/>
    <mergeCell ref="A6:B6"/>
    <mergeCell ref="A7:B7"/>
    <mergeCell ref="A8:B8"/>
    <mergeCell ref="A9:B9"/>
    <mergeCell ref="A1:K1"/>
    <mergeCell ref="C6:K6"/>
    <mergeCell ref="A2:B2"/>
    <mergeCell ref="A3:B3"/>
    <mergeCell ref="A4:B4"/>
    <mergeCell ref="A5:B5"/>
    <mergeCell ref="C2:K2"/>
    <mergeCell ref="C3:K3"/>
    <mergeCell ref="C4:K4"/>
    <mergeCell ref="C5:K5"/>
    <mergeCell ref="A24:K24"/>
    <mergeCell ref="A20:C20"/>
    <mergeCell ref="C18:D18"/>
    <mergeCell ref="C19:D19"/>
    <mergeCell ref="F18:I18"/>
    <mergeCell ref="F19:I19"/>
    <mergeCell ref="A19:B19"/>
    <mergeCell ref="F16:I16"/>
    <mergeCell ref="B21:D21"/>
    <mergeCell ref="C7:K7"/>
    <mergeCell ref="C9:D9"/>
    <mergeCell ref="C10:D10"/>
    <mergeCell ref="C11:D11"/>
    <mergeCell ref="F8:I8"/>
    <mergeCell ref="F9:I9"/>
    <mergeCell ref="F10:I10"/>
    <mergeCell ref="F11:I11"/>
    <mergeCell ref="F17:I17"/>
    <mergeCell ref="C8:D8"/>
    <mergeCell ref="C14:D14"/>
    <mergeCell ref="C15:D15"/>
    <mergeCell ref="F15:I15"/>
    <mergeCell ref="C16:D16"/>
    <mergeCell ref="C17:D17"/>
    <mergeCell ref="F12:I12"/>
    <mergeCell ref="F13:I13"/>
    <mergeCell ref="C12:D12"/>
  </mergeCells>
  <printOptions/>
  <pageMargins left="0.5118110236220472" right="0.2362204724409449" top="0.7086614173228347" bottom="0.15748031496062992" header="0.1968503937007874" footer="0"/>
  <pageSetup horizontalDpi="600" verticalDpi="600" orientation="portrait" paperSize="9" scale="92"/>
  <headerFooter alignWithMargins="0">
    <oddHeader>&amp;L&amp;"Arial,Standard"&amp;6Ordonnance sur la formation professionnelle initiale - Plan de formation&amp;R&amp;"Arial,Standard"&amp;6Annexe 6a :  Exigences relatives au dossier de formation
</oddHeader>
    <oddFooter>&amp;L&amp;"Arial,Standard"&amp;6OmT forêt / CODOC&amp;R&amp;"Arial,Standard"&amp;6 1ère édition : 30.04.2007</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Dürig</dc:creator>
  <cp:keywords/>
  <dc:description/>
  <cp:lastModifiedBy>Rolf Dürig</cp:lastModifiedBy>
  <cp:lastPrinted>2008-02-06T14:11:21Z</cp:lastPrinted>
  <dcterms:created xsi:type="dcterms:W3CDTF">2008-01-22T06:16:44Z</dcterms:created>
  <dcterms:modified xsi:type="dcterms:W3CDTF">2008-02-05T16:11:22Z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1574626630</vt:i4>
  </property>
  <property fmtid="{D5CDD505-2E9C-101B-9397-08002B2CF9AE}" pid="3" name="_EmailSubject">
    <vt:lpwstr>Frage zu </vt:lpwstr>
  </property>
  <property fmtid="{D5CDD505-2E9C-101B-9397-08002B2CF9AE}" pid="4" name="_AuthorEmail">
    <vt:lpwstr>max.fischer@bl.ch</vt:lpwstr>
  </property>
  <property fmtid="{D5CDD505-2E9C-101B-9397-08002B2CF9AE}" pid="5" name="_AuthorEmailDisplayName">
    <vt:lpwstr>Fischer, Max VGD</vt:lpwstr>
  </property>
  <property fmtid="{D5CDD505-2E9C-101B-9397-08002B2CF9AE}" pid="6" name="_PreviousAdHocReviewCycleID">
    <vt:i4>-2121061929</vt:i4>
  </property>
</Properties>
</file>